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activeTab="3"/>
  </bookViews>
  <sheets>
    <sheet name="JURIDICA" sheetId="9" r:id="rId1"/>
    <sheet name="TECNICA G-45" sheetId="8" r:id="rId2"/>
    <sheet name="TECNICA G-50" sheetId="11" r:id="rId3"/>
    <sheet name="FINANCIERA" sheetId="10" r:id="rId4"/>
  </sheets>
  <calcPr calcId="152511"/>
</workbook>
</file>

<file path=xl/calcChain.xml><?xml version="1.0" encoding="utf-8"?>
<calcChain xmlns="http://schemas.openxmlformats.org/spreadsheetml/2006/main">
  <c r="C23" i="10" l="1"/>
  <c r="C22" i="10"/>
  <c r="C13" i="10"/>
  <c r="C12" i="10"/>
  <c r="F120" i="11" l="1"/>
  <c r="D131" i="11" s="1"/>
  <c r="E105" i="11"/>
  <c r="D130" i="11" s="1"/>
  <c r="A50" i="11"/>
  <c r="A51" i="11" s="1"/>
  <c r="E40" i="11"/>
  <c r="F22" i="11"/>
  <c r="E22" i="11"/>
  <c r="E24" i="11" s="1"/>
  <c r="D22" i="11"/>
  <c r="E130" i="11" l="1"/>
  <c r="E102" i="8"/>
  <c r="F22" i="8" l="1"/>
  <c r="E22" i="8"/>
  <c r="D22" i="8"/>
  <c r="A95" i="8" l="1"/>
  <c r="E40" i="8"/>
  <c r="E24" i="8" l="1"/>
  <c r="D127" i="8" l="1"/>
  <c r="F117" i="8"/>
  <c r="D128" i="8" s="1"/>
  <c r="E127" i="8" l="1"/>
</calcChain>
</file>

<file path=xl/sharedStrings.xml><?xml version="1.0" encoding="utf-8"?>
<sst xmlns="http://schemas.openxmlformats.org/spreadsheetml/2006/main" count="586" uniqueCount="234">
  <si>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</si>
  <si>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</si>
  <si>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</si>
  <si>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</si>
  <si>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</si>
  <si>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</si>
  <si>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</si>
  <si>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</si>
  <si>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</si>
  <si>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</si>
  <si>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</si>
  <si>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</si>
  <si>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</si>
  <si>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</si>
  <si>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</si>
  <si>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</si>
  <si>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</si>
  <si>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</si>
  <si>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</si>
  <si>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</si>
  <si>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</si>
  <si>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</si>
  <si>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</si>
  <si>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</si>
  <si>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</si>
  <si>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</si>
  <si>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</si>
  <si>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</si>
  <si>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</si>
  <si>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</si>
  <si>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</si>
  <si>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</si>
  <si>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</si>
  <si>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</si>
  <si>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</si>
  <si>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</si>
  <si>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</si>
  <si>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</si>
  <si>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</si>
  <si>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</si>
  <si>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</si>
  <si>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</si>
  <si>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</si>
  <si>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</si>
  <si>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</si>
  <si>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</si>
  <si>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</si>
  <si>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</si>
  <si>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</si>
  <si>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</si>
  <si>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</si>
  <si>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</si>
  <si>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</si>
  <si>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</si>
  <si>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</si>
  <si>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</si>
  <si>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</si>
  <si>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</si>
  <si>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</si>
  <si>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</si>
  <si>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</si>
  <si>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</si>
  <si>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</si>
  <si>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</si>
  <si>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</si>
  <si>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</si>
  <si>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</si>
  <si>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</si>
  <si>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</si>
  <si>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</si>
  <si>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</si>
  <si>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</si>
  <si>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</si>
  <si>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</si>
  <si>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</si>
  <si>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</si>
  <si>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</si>
  <si>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</si>
  <si>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</si>
  <si>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</si>
  <si>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</si>
  <si>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</si>
  <si>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</si>
  <si>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</si>
  <si>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</si>
  <si>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</si>
  <si>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</si>
  <si>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</si>
  <si>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</si>
  <si>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</si>
  <si>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</si>
  <si>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</si>
  <si>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</si>
  <si>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</si>
  <si>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</si>
  <si>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</si>
  <si>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</si>
  <si>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</si>
  <si>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</si>
  <si>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</si>
  <si>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</si>
  <si>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</si>
  <si>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</si>
  <si>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</si>
  <si>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</si>
  <si>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</si>
  <si>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</si>
  <si>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</si>
  <si>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</si>
  <si>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</si>
  <si>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</si>
  <si>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</si>
  <si>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</si>
  <si>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</si>
  <si>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</si>
  <si>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</si>
  <si>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</si>
  <si>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</si>
  <si>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</si>
  <si>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</si>
  <si>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</si>
  <si>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</si>
  <si>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</si>
  <si>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</si>
  <si>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</si>
  <si>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</si>
  <si>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</si>
  <si>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</si>
  <si>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</si>
  <si>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</si>
  <si>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</si>
  <si>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</si>
  <si>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</si>
  <si>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</si>
  <si>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</si>
  <si>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</si>
  <si>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</si>
  <si>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</si>
  <si>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</si>
  <si>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</si>
  <si>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</si>
  <si>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</si>
  <si>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</si>
  <si>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</si>
  <si>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</si>
  <si>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</si>
  <si>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</si>
  <si>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</si>
  <si>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</si>
  <si>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</si>
  <si>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</si>
  <si>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ICBF</t>
  </si>
  <si>
    <t>MODALIDAD FAMILIAR</t>
  </si>
  <si>
    <t>FAMILIAR</t>
  </si>
  <si>
    <t>PSICOLOGA</t>
  </si>
  <si>
    <t>PSICOLOGO</t>
  </si>
  <si>
    <t>UNAD</t>
  </si>
  <si>
    <t>LICENCIADA EN EDUCACION PREESCOLAR</t>
  </si>
  <si>
    <t>COORDINADOR GENERAL DEL PROYECTO POR CADA MIL CUPOS OFERTADOS O FRACIÓN INFERIOR 
Profesional en ciencias de la administración, económicas sociales y humanas o de la educación, con experiencia igual o mayor a dos (2) años en infancia o familia</t>
  </si>
  <si>
    <t>0</t>
  </si>
  <si>
    <t>FUNDACION SOCIAL PARA LA CONSTRUCCION DE PAZ</t>
  </si>
  <si>
    <t>CDI SIN ARRIENDO</t>
  </si>
  <si>
    <t>INSTITUCIONAL</t>
  </si>
  <si>
    <t>EDUAR RAMIRO BURBANO SEMANATE</t>
  </si>
  <si>
    <t>LICENCIADO EN MATEMATICAS Y FISICA</t>
  </si>
  <si>
    <t>UNIVERSIDAD DE LA AMAZONIA</t>
  </si>
  <si>
    <t>DIRECTIVO DOCENTE EN FUNCIONES DE COORDINACION INSTITUCIONAL</t>
  </si>
  <si>
    <t>8/07/2013-27/11/2014</t>
  </si>
  <si>
    <t>SECRETARIA DE EDUCACION DE ISNOS - HUILA</t>
  </si>
  <si>
    <t>MARTHA YINETH COLLAZOS ORTIZ</t>
  </si>
  <si>
    <t>UNIVERSIDAD COOPERATIVA DE COLOMBIA</t>
  </si>
  <si>
    <t>01/02/2010-31/12/2013</t>
  </si>
  <si>
    <t>FUNCIONES PSICOPEDAGOGICAS</t>
  </si>
  <si>
    <t>SCHCOOL CHIQUILANDIA</t>
  </si>
  <si>
    <t>CARRERA 7 # 10-01</t>
  </si>
  <si>
    <t>ROSALBA GONZALEZ</t>
  </si>
  <si>
    <t>PONTIFICIA UNIVERSIDAD JAVERIANA</t>
  </si>
  <si>
    <t>LICENCIADA EN CIENCIAS RELIGIOSAS</t>
  </si>
  <si>
    <t>24/01/2001-06/12/2010</t>
  </si>
  <si>
    <t>NO SE PRESENTAN DOCUMENTOS DE EXPERIENCIA ESPECIFICA ADICIONAL</t>
  </si>
  <si>
    <t>GOBERNACION DEL HUILA - SECRETARIA DE EDUCACION</t>
  </si>
  <si>
    <t>DOCENTE EN GRADOS DE PRESCOLAR, 1 Y 2 DE PRIMARIA</t>
  </si>
  <si>
    <t>YENNY MARCELA JIMENEZ MENDOZA</t>
  </si>
  <si>
    <t>LICENCIADA EN EDUCACION PREEESCOLAR</t>
  </si>
  <si>
    <t>FUNDACION UNIVERSITARIA MONSERRATE</t>
  </si>
  <si>
    <t>01/01/2012-31/12/2013</t>
  </si>
  <si>
    <t>DOCENTE DE EDUCACION PREESCOLAR</t>
  </si>
  <si>
    <t>ARNULFO SUAREZ RAMOS</t>
  </si>
  <si>
    <t>ADMINISTRADOR DE EMPRESAS</t>
  </si>
  <si>
    <t>ALCALDIA MUNICIPIO DE ACEVEDO</t>
  </si>
  <si>
    <t>01/03/2010-31/07/2010</t>
  </si>
  <si>
    <t>SECRETARIO DE GOBIERNO</t>
  </si>
  <si>
    <t>CALLE 15 # 3 A -02</t>
  </si>
  <si>
    <t>GINA MARCELA LOSADA INFANTE</t>
  </si>
  <si>
    <t>COLEGIO AMERICANO / FUNSPAZ</t>
  </si>
  <si>
    <t>02/02/2012-30/11/2012, 01/01/2014-VIGENTE</t>
  </si>
  <si>
    <t>COORDINADORA ACADEMICA / COORDINADORA PEDAGOGICA</t>
  </si>
  <si>
    <t>MILTON FERNANDO MORENO MONTEALEGRE</t>
  </si>
  <si>
    <t>UNIVERSIDAD DE SAN BUENAVENTURA</t>
  </si>
  <si>
    <t>LICENCIADO EN FILOSOFIA</t>
  </si>
  <si>
    <t>01/09/2013-VIGENTE</t>
  </si>
  <si>
    <t>FUNSPAZ</t>
  </si>
  <si>
    <t>COORDINADOR PEDAGOGICO EN EL MARCO DE LA ESTRATEGIA DE CERO A SIEMPRE</t>
  </si>
  <si>
    <t>LISETH TATIANA REA RUBIANO</t>
  </si>
  <si>
    <t>06/02/2011-30/06/2012, 02/07/2013-30/12/2013</t>
  </si>
  <si>
    <t>FUNDESARROLLO</t>
  </si>
  <si>
    <t>SUPERVISORA DE UNIDADES APLICATIVAS / APOYO PSICOSOCIAL</t>
  </si>
  <si>
    <t>MARIA NILSA BURBANO MUÑOZ</t>
  </si>
  <si>
    <t>MARLI YURENI RIVERA VARGAS</t>
  </si>
  <si>
    <t>16/07/2013-24/10/2013, 15/01/2014- VIGENTE</t>
  </si>
  <si>
    <t>INSTITUCION EDUCATIVA MUNICIPAL DE PITALITO MONTESORI / FUNSPAZ</t>
  </si>
  <si>
    <t>RUTH MARY CLAROS CASTAÑO</t>
  </si>
  <si>
    <t>15/04/2013-31/10/2014</t>
  </si>
  <si>
    <t>CODECIN</t>
  </si>
  <si>
    <t>1361</t>
  </si>
  <si>
    <t>LA EXPERIENCIA ACREDITADA ES APARTIR DE LOS 5 AÑOS</t>
  </si>
  <si>
    <t>26</t>
  </si>
  <si>
    <t>1418</t>
  </si>
  <si>
    <t>24</t>
  </si>
  <si>
    <t>01/09/2013-31/10/2014</t>
  </si>
  <si>
    <t>PROPONENTE No. 13- FUNDACION SOCIAL PARA LA CONSTRUCCCION DE PAZ FUNSPAZ</t>
  </si>
  <si>
    <t>1 a 3</t>
  </si>
  <si>
    <t>9 a 11</t>
  </si>
  <si>
    <t>21 a 22</t>
  </si>
  <si>
    <t>4 a 7</t>
  </si>
  <si>
    <t>no aplica</t>
  </si>
  <si>
    <t>19 a 20</t>
  </si>
  <si>
    <t xml:space="preserve">se consultó en sistema el certificado de persona juridica </t>
  </si>
  <si>
    <t>16 y 17</t>
  </si>
  <si>
    <t>23 a 24</t>
  </si>
  <si>
    <t>13 a 14</t>
  </si>
  <si>
    <t>FUNDACION SOCIAL PARA LA CONSTRUCCCION DE PAZ FUNSPAZ</t>
  </si>
  <si>
    <t>813006814-5</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</si>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</sst>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sz val="9"/>
      <name val="Arial Narrow"/>
      <family val="2"/>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46">
    <xf numFmtId="0" fontId="0" fillId="0" borderId="0" xfId="0"/>
    <xf numFmtId="0" fontId="0" fillId="0" borderId="1" xfId="0" applyBorder="1"/>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4" fillId="0" borderId="1" xfId="0" applyFont="1"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left" vertical="center"/>
    </xf>
    <xf numFmtId="0" fontId="14"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0" fontId="32" fillId="6" borderId="21" xfId="0" applyFont="1" applyFill="1" applyBorder="1" applyAlignment="1">
      <alignment horizontal="center" vertical="center" wrapText="1"/>
    </xf>
    <xf numFmtId="0" fontId="0" fillId="9" borderId="1" xfId="0" applyFill="1" applyBorder="1"/>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sqref="A1:L18"/>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180" t="s">
        <v>220</v>
      </c>
      <c r="B1" s="180"/>
      <c r="C1" s="180"/>
      <c r="D1" s="180"/>
      <c r="E1" s="180"/>
      <c r="F1" s="180"/>
      <c r="G1" s="180"/>
      <c r="H1" s="180"/>
      <c r="I1" s="180"/>
      <c r="J1" s="180"/>
      <c r="K1" s="180"/>
      <c r="L1" s="180"/>
    </row>
    <row r="2" spans="1:12" x14ac:dyDescent="0.3">
      <c r="A2" s="88"/>
      <c r="B2" s="88"/>
      <c r="C2" s="88"/>
      <c r="D2" s="88"/>
      <c r="E2" s="88"/>
      <c r="F2" s="88"/>
      <c r="G2" s="88"/>
      <c r="H2" s="88"/>
      <c r="I2" s="88"/>
      <c r="J2" s="88"/>
      <c r="K2" s="88"/>
      <c r="L2" s="88"/>
    </row>
    <row r="3" spans="1:12" x14ac:dyDescent="0.3">
      <c r="A3" s="166" t="s">
        <v>64</v>
      </c>
      <c r="B3" s="166"/>
      <c r="C3" s="166"/>
      <c r="D3" s="166"/>
      <c r="E3" s="72" t="s">
        <v>65</v>
      </c>
      <c r="F3" s="164" t="s">
        <v>66</v>
      </c>
      <c r="G3" s="164" t="s">
        <v>67</v>
      </c>
      <c r="H3" s="166" t="s">
        <v>3</v>
      </c>
      <c r="I3" s="166"/>
      <c r="J3" s="166"/>
      <c r="K3" s="166"/>
      <c r="L3" s="166"/>
    </row>
    <row r="4" spans="1:12" x14ac:dyDescent="0.3">
      <c r="A4" s="174" t="s">
        <v>90</v>
      </c>
      <c r="B4" s="175"/>
      <c r="C4" s="175"/>
      <c r="D4" s="176"/>
      <c r="E4" s="73" t="s">
        <v>221</v>
      </c>
      <c r="F4" s="1" t="s">
        <v>23</v>
      </c>
      <c r="G4" s="1"/>
      <c r="H4" s="173"/>
      <c r="I4" s="173"/>
      <c r="J4" s="173"/>
      <c r="K4" s="173"/>
      <c r="L4" s="173"/>
    </row>
    <row r="5" spans="1:12" x14ac:dyDescent="0.3">
      <c r="A5" s="177" t="s">
        <v>91</v>
      </c>
      <c r="B5" s="178"/>
      <c r="C5" s="178"/>
      <c r="D5" s="179"/>
      <c r="E5" s="74" t="s">
        <v>222</v>
      </c>
      <c r="F5" s="1" t="s">
        <v>23</v>
      </c>
      <c r="G5" s="1"/>
      <c r="H5" s="173"/>
      <c r="I5" s="173"/>
      <c r="J5" s="173"/>
      <c r="K5" s="173"/>
      <c r="L5" s="173"/>
    </row>
    <row r="6" spans="1:12" x14ac:dyDescent="0.3">
      <c r="A6" s="177" t="s">
        <v>125</v>
      </c>
      <c r="B6" s="178"/>
      <c r="C6" s="178"/>
      <c r="D6" s="179"/>
      <c r="E6" s="74" t="s">
        <v>223</v>
      </c>
      <c r="F6" s="1" t="s">
        <v>23</v>
      </c>
      <c r="G6" s="1"/>
      <c r="H6" s="173"/>
      <c r="I6" s="173"/>
      <c r="J6" s="173"/>
      <c r="K6" s="173"/>
      <c r="L6" s="173"/>
    </row>
    <row r="7" spans="1:12" x14ac:dyDescent="0.3">
      <c r="A7" s="167" t="s">
        <v>68</v>
      </c>
      <c r="B7" s="168"/>
      <c r="C7" s="168"/>
      <c r="D7" s="169"/>
      <c r="E7" s="75" t="s">
        <v>224</v>
      </c>
      <c r="F7" s="1" t="s">
        <v>23</v>
      </c>
      <c r="G7" s="1"/>
      <c r="H7" s="173"/>
      <c r="I7" s="173"/>
      <c r="J7" s="173"/>
      <c r="K7" s="173"/>
      <c r="L7" s="173"/>
    </row>
    <row r="8" spans="1:12" x14ac:dyDescent="0.3">
      <c r="A8" s="167" t="s">
        <v>87</v>
      </c>
      <c r="B8" s="168"/>
      <c r="C8" s="168"/>
      <c r="D8" s="169"/>
      <c r="E8" s="75" t="s">
        <v>225</v>
      </c>
      <c r="F8" s="1"/>
      <c r="G8" s="1"/>
      <c r="H8" s="170"/>
      <c r="I8" s="171"/>
      <c r="J8" s="171"/>
      <c r="K8" s="171"/>
      <c r="L8" s="172"/>
    </row>
    <row r="9" spans="1:12" x14ac:dyDescent="0.3">
      <c r="A9" s="167" t="s">
        <v>126</v>
      </c>
      <c r="B9" s="168"/>
      <c r="C9" s="168"/>
      <c r="D9" s="169"/>
      <c r="E9" s="75" t="s">
        <v>225</v>
      </c>
      <c r="F9" s="1"/>
      <c r="G9" s="1"/>
      <c r="H9" s="173"/>
      <c r="I9" s="173"/>
      <c r="J9" s="173"/>
      <c r="K9" s="173"/>
      <c r="L9" s="173"/>
    </row>
    <row r="10" spans="1:12" x14ac:dyDescent="0.3">
      <c r="A10" s="167" t="s">
        <v>89</v>
      </c>
      <c r="B10" s="168"/>
      <c r="C10" s="168"/>
      <c r="D10" s="169"/>
      <c r="E10" s="75" t="s">
        <v>225</v>
      </c>
      <c r="F10" s="1"/>
      <c r="G10" s="1"/>
      <c r="H10" s="170"/>
      <c r="I10" s="171"/>
      <c r="J10" s="171"/>
      <c r="K10" s="171"/>
      <c r="L10" s="172"/>
    </row>
    <row r="11" spans="1:12" x14ac:dyDescent="0.3">
      <c r="A11" s="177" t="s">
        <v>69</v>
      </c>
      <c r="B11" s="178"/>
      <c r="C11" s="178"/>
      <c r="D11" s="179"/>
      <c r="E11" s="74" t="s">
        <v>226</v>
      </c>
      <c r="F11" s="1" t="s">
        <v>23</v>
      </c>
      <c r="G11" s="1"/>
      <c r="H11" s="173"/>
      <c r="I11" s="173"/>
      <c r="J11" s="173"/>
      <c r="K11" s="173"/>
      <c r="L11" s="173"/>
    </row>
    <row r="12" spans="1:12" x14ac:dyDescent="0.3">
      <c r="A12" s="177" t="s">
        <v>70</v>
      </c>
      <c r="B12" s="178"/>
      <c r="C12" s="178"/>
      <c r="D12" s="179"/>
      <c r="E12" s="74">
        <v>8</v>
      </c>
      <c r="F12" s="1" t="s">
        <v>23</v>
      </c>
      <c r="G12" s="1"/>
      <c r="H12" s="173"/>
      <c r="I12" s="173"/>
      <c r="J12" s="173"/>
      <c r="K12" s="173"/>
      <c r="L12" s="173"/>
    </row>
    <row r="13" spans="1:12" x14ac:dyDescent="0.3">
      <c r="A13" s="177" t="s">
        <v>71</v>
      </c>
      <c r="B13" s="178"/>
      <c r="C13" s="178"/>
      <c r="D13" s="179"/>
      <c r="E13" s="240">
        <v>15</v>
      </c>
      <c r="F13" s="241" t="s">
        <v>23</v>
      </c>
      <c r="G13" s="1"/>
      <c r="H13" s="173" t="s">
        <v>227</v>
      </c>
      <c r="I13" s="173"/>
      <c r="J13" s="173"/>
      <c r="K13" s="173"/>
      <c r="L13" s="173"/>
    </row>
    <row r="14" spans="1:12" x14ac:dyDescent="0.3">
      <c r="A14" s="177" t="s">
        <v>72</v>
      </c>
      <c r="B14" s="178"/>
      <c r="C14" s="178"/>
      <c r="D14" s="179"/>
      <c r="E14" s="74" t="s">
        <v>228</v>
      </c>
      <c r="F14" s="1" t="s">
        <v>23</v>
      </c>
      <c r="G14" s="1"/>
      <c r="H14" s="173"/>
      <c r="I14" s="173"/>
      <c r="J14" s="173"/>
      <c r="K14" s="173"/>
      <c r="L14" s="173"/>
    </row>
    <row r="15" spans="1:12" x14ac:dyDescent="0.3">
      <c r="A15" s="177" t="s">
        <v>73</v>
      </c>
      <c r="B15" s="178"/>
      <c r="C15" s="178"/>
      <c r="D15" s="179"/>
      <c r="E15" s="74">
        <v>18</v>
      </c>
      <c r="F15" s="1" t="s">
        <v>23</v>
      </c>
      <c r="G15" s="1"/>
      <c r="H15" s="173"/>
      <c r="I15" s="173"/>
      <c r="J15" s="173"/>
      <c r="K15" s="173"/>
      <c r="L15" s="173"/>
    </row>
    <row r="16" spans="1:12" x14ac:dyDescent="0.3">
      <c r="A16" s="181" t="s">
        <v>88</v>
      </c>
      <c r="B16" s="182"/>
      <c r="C16" s="182"/>
      <c r="D16" s="183"/>
      <c r="E16" s="74" t="s">
        <v>229</v>
      </c>
      <c r="F16" s="1" t="s">
        <v>23</v>
      </c>
      <c r="G16" s="1"/>
      <c r="H16" s="170"/>
      <c r="I16" s="171"/>
      <c r="J16" s="171"/>
      <c r="K16" s="171"/>
      <c r="L16" s="172"/>
    </row>
    <row r="17" spans="1:12" x14ac:dyDescent="0.3">
      <c r="A17" s="177" t="s">
        <v>92</v>
      </c>
      <c r="B17" s="178"/>
      <c r="C17" s="178"/>
      <c r="D17" s="179"/>
      <c r="E17" s="74" t="s">
        <v>230</v>
      </c>
      <c r="F17" s="1" t="s">
        <v>23</v>
      </c>
      <c r="G17" s="1"/>
      <c r="H17" s="170"/>
      <c r="I17" s="171"/>
      <c r="J17" s="171"/>
      <c r="K17" s="171"/>
      <c r="L17" s="172"/>
    </row>
    <row r="18" spans="1:12" x14ac:dyDescent="0.3">
      <c r="A18" s="177" t="s">
        <v>93</v>
      </c>
      <c r="B18" s="178"/>
      <c r="C18" s="178"/>
      <c r="D18" s="179"/>
      <c r="E18" s="76" t="s">
        <v>225</v>
      </c>
      <c r="F18" s="1"/>
      <c r="G18" s="1"/>
      <c r="H18" s="173"/>
      <c r="I18" s="173"/>
      <c r="J18" s="173"/>
      <c r="K18" s="173"/>
      <c r="L18" s="173"/>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8"/>
  <sheetViews>
    <sheetView topLeftCell="A43" zoomScale="70" zoomScaleNormal="70" workbookViewId="0">
      <selection activeCell="C35" sqref="C35"/>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0.33203125" style="5" customWidth="1"/>
    <col min="11" max="11" width="16.3320312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38.886718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96" t="s">
        <v>62</v>
      </c>
      <c r="C2" s="197"/>
      <c r="D2" s="197"/>
      <c r="E2" s="197"/>
      <c r="F2" s="197"/>
      <c r="G2" s="197"/>
      <c r="H2" s="197"/>
      <c r="I2" s="197"/>
      <c r="J2" s="197"/>
      <c r="K2" s="197"/>
      <c r="L2" s="197"/>
      <c r="M2" s="197"/>
      <c r="N2" s="197"/>
      <c r="O2" s="197"/>
      <c r="P2" s="197"/>
    </row>
    <row r="4" spans="2:16" ht="25.8" x14ac:dyDescent="0.3">
      <c r="B4" s="196" t="s">
        <v>47</v>
      </c>
      <c r="C4" s="197"/>
      <c r="D4" s="197"/>
      <c r="E4" s="197"/>
      <c r="F4" s="197"/>
      <c r="G4" s="197"/>
      <c r="H4" s="197"/>
      <c r="I4" s="197"/>
      <c r="J4" s="197"/>
      <c r="K4" s="197"/>
      <c r="L4" s="197"/>
      <c r="M4" s="197"/>
      <c r="N4" s="197"/>
      <c r="O4" s="197"/>
      <c r="P4" s="197"/>
    </row>
    <row r="5" spans="2:16" ht="15" thickBot="1" x14ac:dyDescent="0.35"/>
    <row r="6" spans="2:16" ht="21.6" thickBot="1" x14ac:dyDescent="0.35">
      <c r="B6" s="7" t="s">
        <v>4</v>
      </c>
      <c r="C6" s="214" t="s">
        <v>160</v>
      </c>
      <c r="D6" s="214"/>
      <c r="E6" s="214"/>
      <c r="F6" s="214"/>
      <c r="G6" s="214"/>
      <c r="H6" s="214"/>
      <c r="I6" s="214"/>
      <c r="J6" s="214"/>
      <c r="K6" s="214"/>
      <c r="L6" s="214"/>
      <c r="M6" s="214"/>
      <c r="N6" s="215"/>
    </row>
    <row r="7" spans="2:16" ht="16.2" thickBot="1" x14ac:dyDescent="0.35">
      <c r="B7" s="8" t="s">
        <v>5</v>
      </c>
      <c r="C7" s="214"/>
      <c r="D7" s="214"/>
      <c r="E7" s="214"/>
      <c r="F7" s="214"/>
      <c r="G7" s="214"/>
      <c r="H7" s="214"/>
      <c r="I7" s="214"/>
      <c r="J7" s="214"/>
      <c r="K7" s="214"/>
      <c r="L7" s="214"/>
      <c r="M7" s="214"/>
      <c r="N7" s="215"/>
    </row>
    <row r="8" spans="2:16" ht="16.2" thickBot="1" x14ac:dyDescent="0.35">
      <c r="B8" s="8" t="s">
        <v>6</v>
      </c>
      <c r="C8" s="214"/>
      <c r="D8" s="214"/>
      <c r="E8" s="214"/>
      <c r="F8" s="214"/>
      <c r="G8" s="214"/>
      <c r="H8" s="214"/>
      <c r="I8" s="214"/>
      <c r="J8" s="214"/>
      <c r="K8" s="214"/>
      <c r="L8" s="214"/>
      <c r="M8" s="214"/>
      <c r="N8" s="215"/>
    </row>
    <row r="9" spans="2:16" ht="16.2" thickBot="1" x14ac:dyDescent="0.35">
      <c r="B9" s="8" t="s">
        <v>7</v>
      </c>
      <c r="C9" s="214"/>
      <c r="D9" s="214"/>
      <c r="E9" s="214"/>
      <c r="F9" s="214"/>
      <c r="G9" s="214"/>
      <c r="H9" s="214"/>
      <c r="I9" s="214"/>
      <c r="J9" s="214"/>
      <c r="K9" s="214"/>
      <c r="L9" s="214"/>
      <c r="M9" s="214"/>
      <c r="N9" s="215"/>
    </row>
    <row r="10" spans="2:16" ht="16.2" thickBot="1" x14ac:dyDescent="0.35">
      <c r="B10" s="8" t="s">
        <v>8</v>
      </c>
      <c r="C10" s="216">
        <v>45</v>
      </c>
      <c r="D10" s="216"/>
      <c r="E10" s="217"/>
      <c r="F10" s="29"/>
      <c r="G10" s="29"/>
      <c r="H10" s="29"/>
      <c r="I10" s="29"/>
      <c r="J10" s="29"/>
      <c r="K10" s="29"/>
      <c r="L10" s="29"/>
      <c r="M10" s="29"/>
      <c r="N10" s="30"/>
    </row>
    <row r="11" spans="2:16" ht="16.2" thickBot="1" x14ac:dyDescent="0.35">
      <c r="B11" s="10" t="s">
        <v>9</v>
      </c>
      <c r="C11" s="11">
        <v>41972</v>
      </c>
      <c r="D11" s="12"/>
      <c r="E11" s="12"/>
      <c r="F11" s="12"/>
      <c r="G11" s="12"/>
      <c r="H11" s="12"/>
      <c r="I11" s="12"/>
      <c r="J11" s="12"/>
      <c r="K11" s="12"/>
      <c r="L11" s="12"/>
      <c r="M11" s="12"/>
      <c r="N11" s="13"/>
    </row>
    <row r="12" spans="2:16" ht="15.6" x14ac:dyDescent="0.3">
      <c r="B12" s="9"/>
      <c r="C12" s="14"/>
      <c r="D12" s="15"/>
      <c r="E12" s="15"/>
      <c r="F12" s="15"/>
      <c r="G12" s="15"/>
      <c r="H12" s="15"/>
      <c r="I12" s="4"/>
      <c r="J12" s="4"/>
      <c r="K12" s="4"/>
      <c r="L12" s="4"/>
      <c r="M12" s="4"/>
      <c r="N12" s="15"/>
    </row>
    <row r="13" spans="2:16" x14ac:dyDescent="0.3">
      <c r="I13" s="4"/>
      <c r="J13" s="4"/>
      <c r="K13" s="4"/>
      <c r="L13" s="4"/>
      <c r="M13" s="4"/>
      <c r="N13" s="17"/>
    </row>
    <row r="14" spans="2:16" ht="45.75" customHeight="1" x14ac:dyDescent="0.3">
      <c r="B14" s="207" t="s">
        <v>94</v>
      </c>
      <c r="C14" s="207"/>
      <c r="D14" s="47" t="s">
        <v>12</v>
      </c>
      <c r="E14" s="47" t="s">
        <v>13</v>
      </c>
      <c r="F14" s="47" t="s">
        <v>29</v>
      </c>
      <c r="G14" s="78"/>
      <c r="I14" s="33"/>
      <c r="J14" s="33"/>
      <c r="K14" s="33"/>
      <c r="L14" s="33"/>
      <c r="M14" s="33"/>
      <c r="N14" s="17"/>
    </row>
    <row r="15" spans="2:16" x14ac:dyDescent="0.3">
      <c r="B15" s="207"/>
      <c r="C15" s="207"/>
      <c r="D15" s="47">
        <v>45</v>
      </c>
      <c r="E15" s="31">
        <v>380903320</v>
      </c>
      <c r="F15" s="143">
        <v>140</v>
      </c>
      <c r="G15" s="79"/>
      <c r="I15" s="34"/>
      <c r="J15" s="34"/>
      <c r="K15" s="34"/>
      <c r="L15" s="34"/>
      <c r="M15" s="34"/>
      <c r="N15" s="17"/>
    </row>
    <row r="16" spans="2:16" x14ac:dyDescent="0.3">
      <c r="B16" s="207"/>
      <c r="C16" s="207"/>
      <c r="D16" s="47"/>
      <c r="E16" s="31"/>
      <c r="F16" s="31"/>
      <c r="G16" s="79"/>
      <c r="I16" s="34"/>
      <c r="J16" s="34"/>
      <c r="K16" s="34"/>
      <c r="L16" s="34"/>
      <c r="M16" s="34"/>
      <c r="N16" s="17"/>
    </row>
    <row r="17" spans="1:14" x14ac:dyDescent="0.3">
      <c r="B17" s="207"/>
      <c r="C17" s="207"/>
      <c r="D17" s="47"/>
      <c r="E17" s="31"/>
      <c r="F17" s="31"/>
      <c r="G17" s="79"/>
      <c r="I17" s="34"/>
      <c r="J17" s="34"/>
      <c r="K17" s="34"/>
      <c r="L17" s="34"/>
      <c r="M17" s="34"/>
      <c r="N17" s="17"/>
    </row>
    <row r="18" spans="1:14" x14ac:dyDescent="0.3">
      <c r="B18" s="207"/>
      <c r="C18" s="207"/>
      <c r="D18" s="47"/>
      <c r="E18" s="32"/>
      <c r="F18" s="31"/>
      <c r="G18" s="79"/>
      <c r="H18" s="18"/>
      <c r="I18" s="34"/>
      <c r="J18" s="34"/>
      <c r="K18" s="34"/>
      <c r="L18" s="34"/>
      <c r="M18" s="34"/>
      <c r="N18" s="16"/>
    </row>
    <row r="19" spans="1:14" x14ac:dyDescent="0.3">
      <c r="B19" s="207"/>
      <c r="C19" s="207"/>
      <c r="D19" s="47"/>
      <c r="E19" s="32"/>
      <c r="F19" s="31"/>
      <c r="G19" s="79"/>
      <c r="H19" s="18"/>
      <c r="I19" s="36"/>
      <c r="J19" s="36"/>
      <c r="K19" s="36"/>
      <c r="L19" s="36"/>
      <c r="M19" s="36"/>
      <c r="N19" s="16"/>
    </row>
    <row r="20" spans="1:14" x14ac:dyDescent="0.3">
      <c r="B20" s="207"/>
      <c r="C20" s="207"/>
      <c r="D20" s="47"/>
      <c r="E20" s="32"/>
      <c r="F20" s="31"/>
      <c r="G20" s="79"/>
      <c r="H20" s="18"/>
      <c r="I20" s="4"/>
      <c r="J20" s="4"/>
      <c r="K20" s="4"/>
      <c r="L20" s="4"/>
      <c r="M20" s="4"/>
      <c r="N20" s="16"/>
    </row>
    <row r="21" spans="1:14" x14ac:dyDescent="0.3">
      <c r="B21" s="207"/>
      <c r="C21" s="207"/>
      <c r="D21" s="47"/>
      <c r="E21" s="32"/>
      <c r="F21" s="31"/>
      <c r="G21" s="79"/>
      <c r="H21" s="18"/>
      <c r="I21" s="4"/>
      <c r="J21" s="4"/>
      <c r="K21" s="4"/>
      <c r="L21" s="4"/>
      <c r="M21" s="4"/>
      <c r="N21" s="16"/>
    </row>
    <row r="22" spans="1:14" ht="15" thickBot="1" x14ac:dyDescent="0.35">
      <c r="B22" s="212" t="s">
        <v>14</v>
      </c>
      <c r="C22" s="213"/>
      <c r="D22" s="47">
        <f>SUM(D15:D21)</f>
        <v>45</v>
      </c>
      <c r="E22" s="57">
        <f>SUM(E15:E21)</f>
        <v>380903320</v>
      </c>
      <c r="F22" s="144">
        <f>SUM(F15)</f>
        <v>140</v>
      </c>
      <c r="G22" s="79"/>
      <c r="H22" s="18"/>
      <c r="I22" s="4"/>
      <c r="J22" s="4"/>
      <c r="K22" s="4"/>
      <c r="L22" s="4"/>
      <c r="M22" s="4"/>
      <c r="N22" s="16"/>
    </row>
    <row r="23" spans="1:14" ht="29.4" thickBot="1" x14ac:dyDescent="0.35">
      <c r="A23" s="38"/>
      <c r="B23" s="48" t="s">
        <v>15</v>
      </c>
      <c r="C23" s="48" t="s">
        <v>95</v>
      </c>
      <c r="E23" s="33"/>
      <c r="F23" s="33"/>
      <c r="G23" s="33"/>
      <c r="H23" s="33"/>
      <c r="I23" s="6"/>
      <c r="J23" s="6"/>
      <c r="K23" s="6"/>
      <c r="L23" s="6"/>
      <c r="M23" s="6"/>
    </row>
    <row r="24" spans="1:14" ht="15" thickBot="1" x14ac:dyDescent="0.35">
      <c r="A24" s="39">
        <v>1</v>
      </c>
      <c r="C24" s="41">
        <v>112</v>
      </c>
      <c r="D24" s="37"/>
      <c r="E24" s="40">
        <f>E22</f>
        <v>380903320</v>
      </c>
      <c r="F24" s="35"/>
      <c r="G24" s="35"/>
      <c r="H24" s="35"/>
      <c r="I24" s="19"/>
      <c r="J24" s="19"/>
      <c r="K24" s="19"/>
      <c r="L24" s="19"/>
      <c r="M24" s="19"/>
    </row>
    <row r="25" spans="1:14" x14ac:dyDescent="0.3">
      <c r="A25" s="83"/>
      <c r="C25" s="84"/>
      <c r="D25" s="34"/>
      <c r="E25" s="85"/>
      <c r="F25" s="35"/>
      <c r="G25" s="35"/>
      <c r="H25" s="35"/>
      <c r="I25" s="19"/>
      <c r="J25" s="19"/>
      <c r="K25" s="19"/>
      <c r="L25" s="19"/>
      <c r="M25" s="19"/>
    </row>
    <row r="26" spans="1:14" x14ac:dyDescent="0.3">
      <c r="A26" s="83"/>
      <c r="C26" s="84"/>
      <c r="D26" s="34"/>
      <c r="E26" s="85"/>
      <c r="F26" s="35"/>
      <c r="G26" s="35"/>
      <c r="H26" s="35"/>
      <c r="I26" s="19"/>
      <c r="J26" s="19"/>
      <c r="K26" s="19"/>
      <c r="L26" s="19"/>
      <c r="M26" s="19"/>
    </row>
    <row r="27" spans="1:14" x14ac:dyDescent="0.3">
      <c r="A27" s="83"/>
      <c r="B27" s="106" t="s">
        <v>127</v>
      </c>
      <c r="C27" s="88"/>
      <c r="D27" s="88"/>
      <c r="E27" s="88"/>
      <c r="F27" s="88"/>
      <c r="G27" s="88"/>
      <c r="H27" s="88"/>
      <c r="I27" s="91"/>
      <c r="J27" s="91"/>
      <c r="K27" s="91"/>
      <c r="L27" s="91"/>
      <c r="M27" s="91"/>
      <c r="N27" s="92"/>
    </row>
    <row r="28" spans="1:14" x14ac:dyDescent="0.3">
      <c r="A28" s="83"/>
      <c r="B28" s="88"/>
      <c r="C28" s="88"/>
      <c r="D28" s="88"/>
      <c r="E28" s="88"/>
      <c r="F28" s="88"/>
      <c r="G28" s="88"/>
      <c r="H28" s="88"/>
      <c r="I28" s="91"/>
      <c r="J28" s="91"/>
      <c r="K28" s="91"/>
      <c r="L28" s="91"/>
      <c r="M28" s="91"/>
      <c r="N28" s="92"/>
    </row>
    <row r="29" spans="1:14" x14ac:dyDescent="0.3">
      <c r="A29" s="83"/>
      <c r="B29" s="109" t="s">
        <v>33</v>
      </c>
      <c r="C29" s="109" t="s">
        <v>128</v>
      </c>
      <c r="D29" s="109" t="s">
        <v>129</v>
      </c>
      <c r="E29" s="88"/>
      <c r="F29" s="88"/>
      <c r="G29" s="88"/>
      <c r="H29" s="88"/>
      <c r="I29" s="91"/>
      <c r="J29" s="91"/>
      <c r="K29" s="91"/>
      <c r="L29" s="91"/>
      <c r="M29" s="91"/>
      <c r="N29" s="92"/>
    </row>
    <row r="30" spans="1:14" x14ac:dyDescent="0.3">
      <c r="A30" s="83"/>
      <c r="B30" s="105" t="s">
        <v>130</v>
      </c>
      <c r="C30" s="107" t="s">
        <v>150</v>
      </c>
      <c r="D30" s="142"/>
      <c r="E30" s="88"/>
      <c r="F30" s="88"/>
      <c r="G30" s="88"/>
      <c r="H30" s="88"/>
      <c r="I30" s="91"/>
      <c r="J30" s="91"/>
      <c r="K30" s="91"/>
      <c r="L30" s="91"/>
      <c r="M30" s="91"/>
      <c r="N30" s="92"/>
    </row>
    <row r="31" spans="1:14" x14ac:dyDescent="0.3">
      <c r="A31" s="83"/>
      <c r="B31" s="105" t="s">
        <v>131</v>
      </c>
      <c r="C31" s="107" t="s">
        <v>150</v>
      </c>
      <c r="D31" s="142"/>
      <c r="E31" s="88"/>
      <c r="F31" s="88"/>
      <c r="G31" s="88"/>
      <c r="H31" s="88"/>
      <c r="I31" s="91"/>
      <c r="J31" s="91"/>
      <c r="K31" s="91"/>
      <c r="L31" s="91"/>
      <c r="M31" s="91"/>
      <c r="N31" s="92"/>
    </row>
    <row r="32" spans="1:14" x14ac:dyDescent="0.3">
      <c r="A32" s="83"/>
      <c r="B32" s="105" t="s">
        <v>132</v>
      </c>
      <c r="C32" s="107" t="s">
        <v>150</v>
      </c>
      <c r="D32" s="142"/>
      <c r="E32" s="88"/>
      <c r="F32" s="88"/>
      <c r="G32" s="88"/>
      <c r="H32" s="88"/>
      <c r="I32" s="91"/>
      <c r="J32" s="91"/>
      <c r="K32" s="91"/>
      <c r="L32" s="91"/>
      <c r="M32" s="91"/>
      <c r="N32" s="92"/>
    </row>
    <row r="33" spans="1:17" x14ac:dyDescent="0.3">
      <c r="A33" s="83"/>
      <c r="B33" s="105" t="s">
        <v>133</v>
      </c>
      <c r="C33" s="107" t="s">
        <v>150</v>
      </c>
      <c r="D33" s="142"/>
      <c r="E33" s="88"/>
      <c r="F33" s="88"/>
      <c r="G33" s="88"/>
      <c r="H33" s="88"/>
      <c r="I33" s="91"/>
      <c r="J33" s="91"/>
      <c r="K33" s="91"/>
      <c r="L33" s="91"/>
      <c r="M33" s="91"/>
      <c r="N33" s="92"/>
    </row>
    <row r="34" spans="1:17" x14ac:dyDescent="0.3">
      <c r="A34" s="83"/>
      <c r="B34" s="88"/>
      <c r="C34" s="88"/>
      <c r="D34" s="88"/>
      <c r="E34" s="88"/>
      <c r="F34" s="88"/>
      <c r="G34" s="88"/>
      <c r="H34" s="88"/>
      <c r="I34" s="91"/>
      <c r="J34" s="91"/>
      <c r="K34" s="91"/>
      <c r="L34" s="91"/>
      <c r="M34" s="91"/>
      <c r="N34" s="92"/>
    </row>
    <row r="35" spans="1:17" x14ac:dyDescent="0.3">
      <c r="A35" s="83"/>
      <c r="B35" s="88"/>
      <c r="C35" s="88"/>
      <c r="D35" s="88"/>
      <c r="E35" s="88"/>
      <c r="F35" s="88"/>
      <c r="G35" s="88"/>
      <c r="H35" s="88"/>
      <c r="I35" s="91"/>
      <c r="J35" s="91"/>
      <c r="K35" s="91"/>
      <c r="L35" s="91"/>
      <c r="M35" s="91"/>
      <c r="N35" s="92"/>
    </row>
    <row r="36" spans="1:17" x14ac:dyDescent="0.3">
      <c r="A36" s="83"/>
      <c r="B36" s="106" t="s">
        <v>134</v>
      </c>
      <c r="C36" s="88"/>
      <c r="D36" s="88"/>
      <c r="E36" s="88"/>
      <c r="F36" s="88"/>
      <c r="G36" s="88"/>
      <c r="H36" s="88"/>
      <c r="I36" s="91"/>
      <c r="J36" s="91"/>
      <c r="K36" s="91"/>
      <c r="L36" s="91"/>
      <c r="M36" s="91"/>
      <c r="N36" s="92"/>
    </row>
    <row r="37" spans="1:17" x14ac:dyDescent="0.3">
      <c r="A37" s="83"/>
      <c r="B37" s="88"/>
      <c r="C37" s="88"/>
      <c r="D37" s="88"/>
      <c r="E37" s="88"/>
      <c r="F37" s="88"/>
      <c r="G37" s="88"/>
      <c r="H37" s="88"/>
      <c r="I37" s="91"/>
      <c r="J37" s="91"/>
      <c r="K37" s="91"/>
      <c r="L37" s="91"/>
      <c r="M37" s="91"/>
      <c r="N37" s="92"/>
    </row>
    <row r="38" spans="1:17" x14ac:dyDescent="0.3">
      <c r="A38" s="83"/>
      <c r="B38" s="88"/>
      <c r="C38" s="88"/>
      <c r="D38" s="88"/>
      <c r="E38" s="88"/>
      <c r="F38" s="88"/>
      <c r="G38" s="88"/>
      <c r="H38" s="88"/>
      <c r="I38" s="91"/>
      <c r="J38" s="91"/>
      <c r="K38" s="91"/>
      <c r="L38" s="91"/>
      <c r="M38" s="91"/>
      <c r="N38" s="92"/>
    </row>
    <row r="39" spans="1:17" x14ac:dyDescent="0.3">
      <c r="A39" s="83"/>
      <c r="B39" s="109" t="s">
        <v>33</v>
      </c>
      <c r="C39" s="109" t="s">
        <v>57</v>
      </c>
      <c r="D39" s="108" t="s">
        <v>50</v>
      </c>
      <c r="E39" s="108" t="s">
        <v>16</v>
      </c>
      <c r="F39" s="88"/>
      <c r="G39" s="88"/>
      <c r="H39" s="88"/>
      <c r="I39" s="91"/>
      <c r="J39" s="91"/>
      <c r="K39" s="91"/>
      <c r="L39" s="91"/>
      <c r="M39" s="91"/>
      <c r="N39" s="92"/>
    </row>
    <row r="40" spans="1:17" ht="27.6" x14ac:dyDescent="0.3">
      <c r="A40" s="83"/>
      <c r="B40" s="89" t="s">
        <v>135</v>
      </c>
      <c r="C40" s="90">
        <v>40</v>
      </c>
      <c r="D40" s="107">
        <v>0</v>
      </c>
      <c r="E40" s="188">
        <f>+D40+D41</f>
        <v>60</v>
      </c>
      <c r="F40" s="88"/>
      <c r="G40" s="88"/>
      <c r="H40" s="88"/>
      <c r="I40" s="91"/>
      <c r="J40" s="91"/>
      <c r="K40" s="91"/>
      <c r="L40" s="91"/>
      <c r="M40" s="91"/>
      <c r="N40" s="92"/>
    </row>
    <row r="41" spans="1:17" ht="41.4" x14ac:dyDescent="0.3">
      <c r="A41" s="83"/>
      <c r="B41" s="89" t="s">
        <v>136</v>
      </c>
      <c r="C41" s="90">
        <v>60</v>
      </c>
      <c r="D41" s="107">
        <v>60</v>
      </c>
      <c r="E41" s="189"/>
      <c r="F41" s="88"/>
      <c r="G41" s="88"/>
      <c r="H41" s="88"/>
      <c r="I41" s="91"/>
      <c r="J41" s="91"/>
      <c r="K41" s="91"/>
      <c r="L41" s="91"/>
      <c r="M41" s="91"/>
      <c r="N41" s="92"/>
    </row>
    <row r="42" spans="1:17" x14ac:dyDescent="0.3">
      <c r="A42" s="83"/>
      <c r="C42" s="84"/>
      <c r="D42" s="34"/>
      <c r="E42" s="85"/>
      <c r="F42" s="35"/>
      <c r="G42" s="35"/>
      <c r="H42" s="35"/>
      <c r="I42" s="19"/>
      <c r="J42" s="19"/>
      <c r="K42" s="19"/>
      <c r="L42" s="19"/>
      <c r="M42" s="19"/>
    </row>
    <row r="43" spans="1:17" x14ac:dyDescent="0.3">
      <c r="A43" s="83"/>
      <c r="C43" s="84"/>
      <c r="D43" s="34"/>
      <c r="E43" s="85"/>
      <c r="F43" s="35"/>
      <c r="G43" s="35"/>
      <c r="H43" s="35"/>
      <c r="I43" s="19"/>
      <c r="J43" s="19"/>
      <c r="K43" s="19"/>
      <c r="L43" s="19"/>
      <c r="M43" s="19"/>
    </row>
    <row r="44" spans="1:17" x14ac:dyDescent="0.3">
      <c r="A44" s="83"/>
      <c r="C44" s="84"/>
      <c r="D44" s="34"/>
      <c r="E44" s="85"/>
      <c r="F44" s="35"/>
      <c r="G44" s="35"/>
      <c r="H44" s="35"/>
      <c r="I44" s="19"/>
      <c r="J44" s="19"/>
      <c r="K44" s="19"/>
      <c r="L44" s="19"/>
      <c r="M44" s="19"/>
    </row>
    <row r="45" spans="1:17" ht="15" thickBot="1" x14ac:dyDescent="0.35">
      <c r="M45" s="209" t="s">
        <v>35</v>
      </c>
      <c r="N45" s="209"/>
    </row>
    <row r="46" spans="1:17" x14ac:dyDescent="0.3">
      <c r="B46" s="59" t="s">
        <v>30</v>
      </c>
      <c r="M46" s="58"/>
      <c r="N46" s="58"/>
    </row>
    <row r="47" spans="1:17" ht="15" thickBot="1" x14ac:dyDescent="0.35">
      <c r="M47" s="58"/>
      <c r="N47" s="58"/>
    </row>
    <row r="48" spans="1:17" s="4" customFormat="1" ht="109.5" customHeight="1" x14ac:dyDescent="0.3">
      <c r="B48" s="102" t="s">
        <v>137</v>
      </c>
      <c r="C48" s="102" t="s">
        <v>138</v>
      </c>
      <c r="D48" s="102" t="s">
        <v>139</v>
      </c>
      <c r="E48" s="49" t="s">
        <v>44</v>
      </c>
      <c r="F48" s="49" t="s">
        <v>22</v>
      </c>
      <c r="G48" s="49" t="s">
        <v>96</v>
      </c>
      <c r="H48" s="49" t="s">
        <v>17</v>
      </c>
      <c r="I48" s="49" t="s">
        <v>10</v>
      </c>
      <c r="J48" s="49" t="s">
        <v>31</v>
      </c>
      <c r="K48" s="49" t="s">
        <v>60</v>
      </c>
      <c r="L48" s="49" t="s">
        <v>20</v>
      </c>
      <c r="M48" s="87" t="s">
        <v>26</v>
      </c>
      <c r="N48" s="102" t="s">
        <v>140</v>
      </c>
      <c r="O48" s="49" t="s">
        <v>36</v>
      </c>
      <c r="P48" s="50" t="s">
        <v>11</v>
      </c>
      <c r="Q48" s="50" t="s">
        <v>19</v>
      </c>
    </row>
    <row r="49" spans="1:26" s="24" customFormat="1" ht="54" customHeight="1" x14ac:dyDescent="0.3">
      <c r="A49" s="42">
        <v>1</v>
      </c>
      <c r="B49" s="162" t="s">
        <v>160</v>
      </c>
      <c r="C49" s="99" t="s">
        <v>160</v>
      </c>
      <c r="D49" s="43" t="s">
        <v>151</v>
      </c>
      <c r="E49" s="145">
        <v>326</v>
      </c>
      <c r="F49" s="20" t="s">
        <v>128</v>
      </c>
      <c r="G49" s="134"/>
      <c r="H49" s="101">
        <v>41512</v>
      </c>
      <c r="I49" s="101">
        <v>41988</v>
      </c>
      <c r="J49" s="21" t="s">
        <v>129</v>
      </c>
      <c r="K49" s="146">
        <v>13</v>
      </c>
      <c r="L49" s="163">
        <v>2.6</v>
      </c>
      <c r="M49" s="147">
        <v>815</v>
      </c>
      <c r="N49" s="86"/>
      <c r="O49" s="22">
        <v>2103443790</v>
      </c>
      <c r="P49" s="22">
        <v>261</v>
      </c>
      <c r="Q49" s="135"/>
      <c r="R49" s="23"/>
      <c r="S49" s="23"/>
      <c r="T49" s="23"/>
      <c r="U49" s="23"/>
      <c r="V49" s="23"/>
      <c r="W49" s="23"/>
      <c r="X49" s="23"/>
      <c r="Y49" s="23"/>
      <c r="Z49" s="23"/>
    </row>
    <row r="50" spans="1:26" s="97" customFormat="1" ht="51.75" customHeight="1" x14ac:dyDescent="0.3">
      <c r="A50" s="42">
        <v>2</v>
      </c>
      <c r="B50" s="162" t="s">
        <v>160</v>
      </c>
      <c r="C50" s="99" t="s">
        <v>160</v>
      </c>
      <c r="D50" s="98" t="s">
        <v>151</v>
      </c>
      <c r="E50" s="146">
        <v>149</v>
      </c>
      <c r="F50" s="94" t="s">
        <v>128</v>
      </c>
      <c r="G50" s="94"/>
      <c r="H50" s="101">
        <v>41662</v>
      </c>
      <c r="I50" s="101">
        <v>41973</v>
      </c>
      <c r="J50" s="95" t="s">
        <v>129</v>
      </c>
      <c r="K50" s="146">
        <v>0</v>
      </c>
      <c r="L50" s="147">
        <v>8</v>
      </c>
      <c r="M50" s="147">
        <v>546</v>
      </c>
      <c r="N50" s="86"/>
      <c r="O50" s="22">
        <v>6389161</v>
      </c>
      <c r="P50" s="22">
        <v>261</v>
      </c>
      <c r="Q50" s="135"/>
      <c r="R50" s="96"/>
      <c r="S50" s="96"/>
      <c r="T50" s="96"/>
      <c r="U50" s="96"/>
      <c r="V50" s="96"/>
      <c r="W50" s="96"/>
      <c r="X50" s="96"/>
      <c r="Y50" s="96"/>
      <c r="Z50" s="96"/>
    </row>
    <row r="51" spans="1:26" s="24" customFormat="1" ht="51.75" customHeight="1" x14ac:dyDescent="0.3">
      <c r="A51" s="42">
        <v>3</v>
      </c>
      <c r="B51" s="162" t="s">
        <v>160</v>
      </c>
      <c r="C51" s="99" t="s">
        <v>160</v>
      </c>
      <c r="D51" s="43" t="s">
        <v>151</v>
      </c>
      <c r="E51" s="146">
        <v>158</v>
      </c>
      <c r="F51" s="94" t="s">
        <v>128</v>
      </c>
      <c r="G51" s="94"/>
      <c r="H51" s="101">
        <v>40557</v>
      </c>
      <c r="I51" s="101">
        <v>40908</v>
      </c>
      <c r="J51" s="95" t="s">
        <v>129</v>
      </c>
      <c r="K51" s="146">
        <v>11.5</v>
      </c>
      <c r="L51" s="147">
        <v>0</v>
      </c>
      <c r="M51" s="147">
        <v>109</v>
      </c>
      <c r="N51" s="86"/>
      <c r="O51" s="22">
        <v>1131908981</v>
      </c>
      <c r="P51" s="22"/>
      <c r="Q51" s="135"/>
      <c r="R51" s="23"/>
      <c r="S51" s="23"/>
      <c r="T51" s="23"/>
      <c r="U51" s="23"/>
      <c r="V51" s="23"/>
      <c r="W51" s="23"/>
      <c r="X51" s="23"/>
      <c r="Y51" s="23"/>
      <c r="Z51" s="23"/>
    </row>
    <row r="52" spans="1:26" s="24" customFormat="1" x14ac:dyDescent="0.3">
      <c r="A52" s="42"/>
      <c r="B52" s="45" t="s">
        <v>16</v>
      </c>
      <c r="C52" s="44"/>
      <c r="D52" s="43"/>
      <c r="E52" s="146"/>
      <c r="F52" s="20"/>
      <c r="G52" s="20"/>
      <c r="H52" s="101"/>
      <c r="I52" s="101"/>
      <c r="J52" s="21"/>
      <c r="K52" s="46"/>
      <c r="L52" s="46"/>
      <c r="M52" s="148"/>
      <c r="N52" s="46"/>
      <c r="O52" s="22"/>
      <c r="P52" s="22"/>
      <c r="Q52" s="136"/>
    </row>
    <row r="53" spans="1:26" s="25" customFormat="1" x14ac:dyDescent="0.3">
      <c r="E53" s="26"/>
    </row>
    <row r="54" spans="1:26" s="25" customFormat="1" x14ac:dyDescent="0.3">
      <c r="B54" s="210" t="s">
        <v>28</v>
      </c>
      <c r="C54" s="210" t="s">
        <v>27</v>
      </c>
      <c r="D54" s="208" t="s">
        <v>34</v>
      </c>
      <c r="E54" s="208"/>
    </row>
    <row r="55" spans="1:26" s="25" customFormat="1" x14ac:dyDescent="0.3">
      <c r="B55" s="211"/>
      <c r="C55" s="211"/>
      <c r="D55" s="55" t="s">
        <v>23</v>
      </c>
      <c r="E55" s="56" t="s">
        <v>24</v>
      </c>
    </row>
    <row r="56" spans="1:26" s="25" customFormat="1" ht="30.6" customHeight="1" x14ac:dyDescent="0.3">
      <c r="B56" s="53" t="s">
        <v>21</v>
      </c>
      <c r="C56" s="54" t="s">
        <v>218</v>
      </c>
      <c r="D56" s="52" t="s">
        <v>150</v>
      </c>
      <c r="E56" s="52"/>
      <c r="F56" s="27"/>
      <c r="G56" s="27"/>
      <c r="H56" s="27"/>
      <c r="I56" s="27"/>
      <c r="J56" s="27"/>
      <c r="K56" s="27"/>
      <c r="L56" s="27"/>
      <c r="M56" s="27"/>
    </row>
    <row r="57" spans="1:26" s="25" customFormat="1" ht="30" customHeight="1" x14ac:dyDescent="0.3">
      <c r="B57" s="53" t="s">
        <v>25</v>
      </c>
      <c r="C57" s="54" t="s">
        <v>214</v>
      </c>
      <c r="D57" s="52" t="s">
        <v>150</v>
      </c>
      <c r="E57" s="52"/>
    </row>
    <row r="58" spans="1:26" s="25" customFormat="1" x14ac:dyDescent="0.3">
      <c r="B58" s="28"/>
      <c r="C58" s="206"/>
      <c r="D58" s="206"/>
      <c r="E58" s="206"/>
      <c r="F58" s="206"/>
      <c r="G58" s="206"/>
      <c r="H58" s="206"/>
      <c r="I58" s="206"/>
      <c r="J58" s="206"/>
      <c r="K58" s="206"/>
      <c r="L58" s="206"/>
      <c r="M58" s="206"/>
      <c r="N58" s="206"/>
    </row>
    <row r="59" spans="1:26" ht="28.2" customHeight="1" thickBot="1" x14ac:dyDescent="0.35"/>
    <row r="60" spans="1:26" ht="26.4" thickBot="1" x14ac:dyDescent="0.35">
      <c r="B60" s="205" t="s">
        <v>97</v>
      </c>
      <c r="C60" s="205"/>
      <c r="D60" s="205"/>
      <c r="E60" s="205"/>
      <c r="F60" s="205"/>
      <c r="G60" s="205"/>
      <c r="H60" s="205"/>
      <c r="I60" s="205"/>
      <c r="J60" s="205"/>
      <c r="K60" s="205"/>
      <c r="L60" s="205"/>
      <c r="M60" s="205"/>
      <c r="N60" s="205"/>
    </row>
    <row r="63" spans="1:26" ht="120" customHeight="1" x14ac:dyDescent="0.3">
      <c r="B63" s="104" t="s">
        <v>141</v>
      </c>
      <c r="C63" s="104" t="s">
        <v>2</v>
      </c>
      <c r="D63" s="104" t="s">
        <v>99</v>
      </c>
      <c r="E63" s="104" t="s">
        <v>98</v>
      </c>
      <c r="F63" s="104" t="s">
        <v>100</v>
      </c>
      <c r="G63" s="104" t="s">
        <v>101</v>
      </c>
      <c r="H63" s="104" t="s">
        <v>102</v>
      </c>
      <c r="I63" s="104" t="s">
        <v>103</v>
      </c>
      <c r="J63" s="104" t="s">
        <v>104</v>
      </c>
      <c r="K63" s="104" t="s">
        <v>105</v>
      </c>
      <c r="L63" s="104" t="s">
        <v>106</v>
      </c>
      <c r="M63" s="141" t="s">
        <v>107</v>
      </c>
      <c r="N63" s="141" t="s">
        <v>108</v>
      </c>
      <c r="O63" s="191" t="s">
        <v>3</v>
      </c>
      <c r="P63" s="193"/>
      <c r="Q63" s="104" t="s">
        <v>18</v>
      </c>
    </row>
    <row r="64" spans="1:26" ht="41.25" customHeight="1" x14ac:dyDescent="0.3">
      <c r="B64" s="161" t="s">
        <v>161</v>
      </c>
      <c r="C64" s="142" t="s">
        <v>162</v>
      </c>
      <c r="D64" s="149" t="s">
        <v>174</v>
      </c>
      <c r="E64" s="52">
        <v>140</v>
      </c>
      <c r="F64" s="52"/>
      <c r="G64" s="52"/>
      <c r="H64" s="52" t="s">
        <v>128</v>
      </c>
      <c r="I64" s="52"/>
      <c r="J64" s="52" t="s">
        <v>128</v>
      </c>
      <c r="K64" s="107" t="s">
        <v>128</v>
      </c>
      <c r="L64" s="107" t="s">
        <v>128</v>
      </c>
      <c r="M64" s="107" t="s">
        <v>128</v>
      </c>
      <c r="N64" s="107" t="s">
        <v>128</v>
      </c>
      <c r="O64" s="194"/>
      <c r="P64" s="195"/>
      <c r="Q64" s="107" t="s">
        <v>128</v>
      </c>
    </row>
    <row r="65" spans="2:17" x14ac:dyDescent="0.3">
      <c r="B65" s="5" t="s">
        <v>1</v>
      </c>
    </row>
    <row r="66" spans="2:17" x14ac:dyDescent="0.3">
      <c r="B66" s="5" t="s">
        <v>37</v>
      </c>
    </row>
    <row r="67" spans="2:17" x14ac:dyDescent="0.3">
      <c r="B67" s="5" t="s">
        <v>61</v>
      </c>
    </row>
    <row r="69" spans="2:17" ht="15" thickBot="1" x14ac:dyDescent="0.35"/>
    <row r="70" spans="2:17" ht="26.4" thickBot="1" x14ac:dyDescent="0.35">
      <c r="B70" s="198" t="s">
        <v>38</v>
      </c>
      <c r="C70" s="199"/>
      <c r="D70" s="199"/>
      <c r="E70" s="199"/>
      <c r="F70" s="199"/>
      <c r="G70" s="199"/>
      <c r="H70" s="199"/>
      <c r="I70" s="199"/>
      <c r="J70" s="199"/>
      <c r="K70" s="199"/>
      <c r="L70" s="199"/>
      <c r="M70" s="199"/>
      <c r="N70" s="200"/>
    </row>
    <row r="75" spans="2:17" ht="76.5" customHeight="1" x14ac:dyDescent="0.3">
      <c r="B75" s="51" t="s">
        <v>0</v>
      </c>
      <c r="C75" s="51" t="s">
        <v>39</v>
      </c>
      <c r="D75" s="51" t="s">
        <v>40</v>
      </c>
      <c r="E75" s="51" t="s">
        <v>109</v>
      </c>
      <c r="F75" s="51" t="s">
        <v>111</v>
      </c>
      <c r="G75" s="51" t="s">
        <v>112</v>
      </c>
      <c r="H75" s="51" t="s">
        <v>113</v>
      </c>
      <c r="I75" s="51" t="s">
        <v>110</v>
      </c>
      <c r="J75" s="191" t="s">
        <v>114</v>
      </c>
      <c r="K75" s="192"/>
      <c r="L75" s="193"/>
      <c r="M75" s="51" t="s">
        <v>115</v>
      </c>
      <c r="N75" s="51" t="s">
        <v>41</v>
      </c>
      <c r="O75" s="51" t="s">
        <v>42</v>
      </c>
      <c r="P75" s="191" t="s">
        <v>3</v>
      </c>
      <c r="Q75" s="193"/>
    </row>
    <row r="76" spans="2:17" ht="94.5" customHeight="1" x14ac:dyDescent="0.3">
      <c r="B76" s="77" t="s">
        <v>43</v>
      </c>
      <c r="C76" s="67">
        <v>1</v>
      </c>
      <c r="D76" s="67" t="s">
        <v>163</v>
      </c>
      <c r="E76" s="67">
        <v>1084250865</v>
      </c>
      <c r="F76" s="67" t="s">
        <v>164</v>
      </c>
      <c r="G76" s="67" t="s">
        <v>165</v>
      </c>
      <c r="H76" s="150">
        <v>41453</v>
      </c>
      <c r="I76" s="149"/>
      <c r="J76" s="99" t="s">
        <v>168</v>
      </c>
      <c r="K76" s="149" t="s">
        <v>167</v>
      </c>
      <c r="L76" s="149" t="s">
        <v>166</v>
      </c>
      <c r="M76" s="67" t="s">
        <v>128</v>
      </c>
      <c r="N76" s="67" t="s">
        <v>128</v>
      </c>
      <c r="O76" s="67" t="s">
        <v>128</v>
      </c>
      <c r="P76" s="190"/>
      <c r="Q76" s="190"/>
    </row>
    <row r="77" spans="2:17" ht="81" customHeight="1" x14ac:dyDescent="0.3">
      <c r="B77" s="82" t="s">
        <v>155</v>
      </c>
      <c r="C77" s="67">
        <v>1</v>
      </c>
      <c r="D77" s="67" t="s">
        <v>169</v>
      </c>
      <c r="E77" s="67">
        <v>26421205</v>
      </c>
      <c r="F77" s="151" t="s">
        <v>154</v>
      </c>
      <c r="G77" s="67" t="s">
        <v>170</v>
      </c>
      <c r="H77" s="150">
        <v>38883</v>
      </c>
      <c r="I77" s="149">
        <v>103373</v>
      </c>
      <c r="J77" s="67" t="s">
        <v>173</v>
      </c>
      <c r="K77" s="159" t="s">
        <v>171</v>
      </c>
      <c r="L77" s="149" t="s">
        <v>172</v>
      </c>
      <c r="M77" s="67" t="s">
        <v>128</v>
      </c>
      <c r="N77" s="67" t="s">
        <v>128</v>
      </c>
      <c r="O77" s="67" t="s">
        <v>128</v>
      </c>
      <c r="P77" s="194"/>
      <c r="Q77" s="195"/>
    </row>
    <row r="79" spans="2:17" ht="15" thickBot="1" x14ac:dyDescent="0.35"/>
    <row r="80" spans="2:17" ht="26.4" thickBot="1" x14ac:dyDescent="0.35">
      <c r="B80" s="198" t="s">
        <v>45</v>
      </c>
      <c r="C80" s="199"/>
      <c r="D80" s="199"/>
      <c r="E80" s="199"/>
      <c r="F80" s="199"/>
      <c r="G80" s="199"/>
      <c r="H80" s="199"/>
      <c r="I80" s="199"/>
      <c r="J80" s="199"/>
      <c r="K80" s="199"/>
      <c r="L80" s="199"/>
      <c r="M80" s="199"/>
      <c r="N80" s="200"/>
    </row>
    <row r="83" spans="1:26" ht="46.2" customHeight="1" x14ac:dyDescent="0.3">
      <c r="B83" s="61" t="s">
        <v>33</v>
      </c>
      <c r="C83" s="61" t="s">
        <v>46</v>
      </c>
      <c r="D83" s="191" t="s">
        <v>3</v>
      </c>
      <c r="E83" s="193"/>
    </row>
    <row r="84" spans="1:26" ht="46.95" customHeight="1" x14ac:dyDescent="0.3">
      <c r="B84" s="62" t="s">
        <v>116</v>
      </c>
      <c r="C84" s="142" t="s">
        <v>128</v>
      </c>
      <c r="D84" s="204"/>
      <c r="E84" s="204"/>
    </row>
    <row r="87" spans="1:26" ht="25.8" x14ac:dyDescent="0.3">
      <c r="B87" s="196" t="s">
        <v>63</v>
      </c>
      <c r="C87" s="197"/>
      <c r="D87" s="197"/>
      <c r="E87" s="197"/>
      <c r="F87" s="197"/>
      <c r="G87" s="197"/>
      <c r="H87" s="197"/>
      <c r="I87" s="197"/>
      <c r="J87" s="197"/>
      <c r="K87" s="197"/>
      <c r="L87" s="197"/>
      <c r="M87" s="197"/>
      <c r="N87" s="197"/>
      <c r="O87" s="197"/>
      <c r="P87" s="197"/>
    </row>
    <row r="89" spans="1:26" ht="15" thickBot="1" x14ac:dyDescent="0.35"/>
    <row r="90" spans="1:26" ht="26.4" thickBot="1" x14ac:dyDescent="0.35">
      <c r="B90" s="198" t="s">
        <v>53</v>
      </c>
      <c r="C90" s="199"/>
      <c r="D90" s="199"/>
      <c r="E90" s="199"/>
      <c r="F90" s="199"/>
      <c r="G90" s="199"/>
      <c r="H90" s="199"/>
      <c r="I90" s="199"/>
      <c r="J90" s="199"/>
      <c r="K90" s="199"/>
      <c r="L90" s="199"/>
      <c r="M90" s="199"/>
      <c r="N90" s="200"/>
    </row>
    <row r="92" spans="1:26" ht="15" thickBot="1" x14ac:dyDescent="0.35">
      <c r="M92" s="58"/>
      <c r="N92" s="58"/>
    </row>
    <row r="93" spans="1:26" s="91" customFormat="1" ht="109.5" customHeight="1" x14ac:dyDescent="0.3">
      <c r="B93" s="102" t="s">
        <v>137</v>
      </c>
      <c r="C93" s="102" t="s">
        <v>138</v>
      </c>
      <c r="D93" s="102" t="s">
        <v>139</v>
      </c>
      <c r="E93" s="102" t="s">
        <v>44</v>
      </c>
      <c r="F93" s="102" t="s">
        <v>22</v>
      </c>
      <c r="G93" s="102" t="s">
        <v>96</v>
      </c>
      <c r="H93" s="102" t="s">
        <v>17</v>
      </c>
      <c r="I93" s="102" t="s">
        <v>10</v>
      </c>
      <c r="J93" s="102" t="s">
        <v>31</v>
      </c>
      <c r="K93" s="102" t="s">
        <v>60</v>
      </c>
      <c r="L93" s="102" t="s">
        <v>20</v>
      </c>
      <c r="M93" s="87" t="s">
        <v>26</v>
      </c>
      <c r="N93" s="102" t="s">
        <v>140</v>
      </c>
      <c r="O93" s="102" t="s">
        <v>36</v>
      </c>
      <c r="P93" s="103" t="s">
        <v>11</v>
      </c>
      <c r="Q93" s="103" t="s">
        <v>19</v>
      </c>
    </row>
    <row r="94" spans="1:26" s="97" customFormat="1" ht="57.75" customHeight="1" x14ac:dyDescent="0.3">
      <c r="A94" s="42">
        <v>1</v>
      </c>
      <c r="B94" s="162"/>
      <c r="C94" s="99"/>
      <c r="D94" s="98"/>
      <c r="E94" s="134"/>
      <c r="F94" s="94"/>
      <c r="G94" s="134"/>
      <c r="H94" s="101"/>
      <c r="I94" s="95"/>
      <c r="J94" s="95"/>
      <c r="K94" s="95"/>
      <c r="L94" s="95"/>
      <c r="M94" s="86"/>
      <c r="N94" s="134"/>
      <c r="O94" s="134"/>
      <c r="P94" s="22"/>
      <c r="Q94" s="135" t="s">
        <v>179</v>
      </c>
      <c r="R94" s="96"/>
      <c r="S94" s="96"/>
      <c r="T94" s="96"/>
      <c r="U94" s="96"/>
      <c r="V94" s="96"/>
      <c r="W94" s="96"/>
      <c r="X94" s="96"/>
      <c r="Y94" s="96"/>
      <c r="Z94" s="96"/>
    </row>
    <row r="95" spans="1:26" s="97" customFormat="1" x14ac:dyDescent="0.3">
      <c r="A95" s="42" t="e">
        <f>+#REF!+1</f>
        <v>#REF!</v>
      </c>
      <c r="B95" s="98"/>
      <c r="C95" s="99"/>
      <c r="D95" s="98"/>
      <c r="E95" s="93"/>
      <c r="F95" s="94"/>
      <c r="G95" s="94"/>
      <c r="H95" s="94"/>
      <c r="I95" s="95"/>
      <c r="J95" s="95"/>
      <c r="K95" s="95"/>
      <c r="L95" s="95"/>
      <c r="M95" s="86"/>
      <c r="N95" s="86"/>
      <c r="O95" s="22"/>
      <c r="P95" s="22"/>
      <c r="Q95" s="135"/>
      <c r="R95" s="96"/>
      <c r="S95" s="96"/>
      <c r="T95" s="96"/>
      <c r="U95" s="96"/>
      <c r="V95" s="96"/>
      <c r="W95" s="96"/>
      <c r="X95" s="96"/>
      <c r="Y95" s="96"/>
      <c r="Z95" s="96"/>
    </row>
    <row r="96" spans="1:26" s="97" customFormat="1" x14ac:dyDescent="0.3">
      <c r="A96" s="42"/>
      <c r="B96" s="45" t="s">
        <v>16</v>
      </c>
      <c r="C96" s="99"/>
      <c r="D96" s="98"/>
      <c r="E96" s="93"/>
      <c r="F96" s="94"/>
      <c r="G96" s="94"/>
      <c r="H96" s="94"/>
      <c r="I96" s="95"/>
      <c r="J96" s="95"/>
      <c r="K96" s="100"/>
      <c r="L96" s="100"/>
      <c r="M96" s="133"/>
      <c r="N96" s="100"/>
      <c r="O96" s="22"/>
      <c r="P96" s="22"/>
      <c r="Q96" s="136"/>
    </row>
    <row r="97" spans="2:17" x14ac:dyDescent="0.3">
      <c r="B97" s="25"/>
      <c r="C97" s="25"/>
      <c r="D97" s="25"/>
      <c r="E97" s="26"/>
      <c r="F97" s="25"/>
      <c r="G97" s="25"/>
      <c r="H97" s="25"/>
      <c r="I97" s="25"/>
      <c r="J97" s="25"/>
      <c r="K97" s="25"/>
      <c r="L97" s="25"/>
      <c r="M97" s="25"/>
      <c r="N97" s="25"/>
      <c r="O97" s="25"/>
      <c r="P97" s="25"/>
    </row>
    <row r="98" spans="2:17" ht="18" x14ac:dyDescent="0.3">
      <c r="B98" s="53" t="s">
        <v>32</v>
      </c>
      <c r="C98" s="66" t="s">
        <v>159</v>
      </c>
      <c r="H98" s="27"/>
      <c r="I98" s="27"/>
      <c r="J98" s="27"/>
      <c r="K98" s="27"/>
      <c r="L98" s="27"/>
      <c r="M98" s="27"/>
      <c r="N98" s="25"/>
      <c r="O98" s="25"/>
      <c r="P98" s="25"/>
    </row>
    <row r="100" spans="2:17" ht="15" thickBot="1" x14ac:dyDescent="0.35"/>
    <row r="101" spans="2:17" ht="37.200000000000003" customHeight="1" thickBot="1" x14ac:dyDescent="0.35">
      <c r="B101" s="69" t="s">
        <v>48</v>
      </c>
      <c r="C101" s="70" t="s">
        <v>49</v>
      </c>
      <c r="D101" s="69" t="s">
        <v>50</v>
      </c>
      <c r="E101" s="70" t="s">
        <v>54</v>
      </c>
    </row>
    <row r="102" spans="2:17" ht="41.4" customHeight="1" x14ac:dyDescent="0.3">
      <c r="B102" s="60" t="s">
        <v>117</v>
      </c>
      <c r="C102" s="63">
        <v>20</v>
      </c>
      <c r="D102" s="63">
        <v>0</v>
      </c>
      <c r="E102" s="201">
        <f>+D102+D103+D104</f>
        <v>0</v>
      </c>
    </row>
    <row r="103" spans="2:17" x14ac:dyDescent="0.3">
      <c r="B103" s="60" t="s">
        <v>118</v>
      </c>
      <c r="C103" s="52">
        <v>30</v>
      </c>
      <c r="D103" s="64">
        <v>0</v>
      </c>
      <c r="E103" s="202"/>
    </row>
    <row r="104" spans="2:17" ht="15" thickBot="1" x14ac:dyDescent="0.35">
      <c r="B104" s="60" t="s">
        <v>119</v>
      </c>
      <c r="C104" s="65">
        <v>40</v>
      </c>
      <c r="D104" s="65">
        <v>0</v>
      </c>
      <c r="E104" s="203"/>
    </row>
    <row r="106" spans="2:17" ht="15" thickBot="1" x14ac:dyDescent="0.35"/>
    <row r="107" spans="2:17" ht="26.4" thickBot="1" x14ac:dyDescent="0.35">
      <c r="B107" s="198" t="s">
        <v>51</v>
      </c>
      <c r="C107" s="199"/>
      <c r="D107" s="199"/>
      <c r="E107" s="199"/>
      <c r="F107" s="199"/>
      <c r="G107" s="199"/>
      <c r="H107" s="199"/>
      <c r="I107" s="199"/>
      <c r="J107" s="199"/>
      <c r="K107" s="199"/>
      <c r="L107" s="199"/>
      <c r="M107" s="199"/>
      <c r="N107" s="200"/>
    </row>
    <row r="109" spans="2:17" ht="76.5" customHeight="1" x14ac:dyDescent="0.3">
      <c r="B109" s="51" t="s">
        <v>0</v>
      </c>
      <c r="C109" s="51" t="s">
        <v>39</v>
      </c>
      <c r="D109" s="51" t="s">
        <v>40</v>
      </c>
      <c r="E109" s="51" t="s">
        <v>109</v>
      </c>
      <c r="F109" s="51" t="s">
        <v>111</v>
      </c>
      <c r="G109" s="51" t="s">
        <v>112</v>
      </c>
      <c r="H109" s="51" t="s">
        <v>113</v>
      </c>
      <c r="I109" s="51" t="s">
        <v>110</v>
      </c>
      <c r="J109" s="191" t="s">
        <v>114</v>
      </c>
      <c r="K109" s="192"/>
      <c r="L109" s="193"/>
      <c r="M109" s="51" t="s">
        <v>115</v>
      </c>
      <c r="N109" s="51" t="s">
        <v>41</v>
      </c>
      <c r="O109" s="51" t="s">
        <v>42</v>
      </c>
      <c r="P109" s="191" t="s">
        <v>3</v>
      </c>
      <c r="Q109" s="193"/>
    </row>
    <row r="110" spans="2:17" s="160" customFormat="1" ht="60.75" customHeight="1" x14ac:dyDescent="0.3">
      <c r="B110" s="151" t="s">
        <v>122</v>
      </c>
      <c r="C110" s="151">
        <v>1</v>
      </c>
      <c r="D110" s="151" t="s">
        <v>175</v>
      </c>
      <c r="E110" s="151">
        <v>26437908</v>
      </c>
      <c r="F110" s="151" t="s">
        <v>177</v>
      </c>
      <c r="G110" s="151" t="s">
        <v>176</v>
      </c>
      <c r="H110" s="150">
        <v>41698</v>
      </c>
      <c r="I110" s="149"/>
      <c r="J110" s="151" t="s">
        <v>180</v>
      </c>
      <c r="K110" s="151" t="s">
        <v>178</v>
      </c>
      <c r="L110" s="149" t="s">
        <v>181</v>
      </c>
      <c r="M110" s="151" t="s">
        <v>128</v>
      </c>
      <c r="N110" s="151" t="s">
        <v>128</v>
      </c>
      <c r="O110" s="151" t="s">
        <v>128</v>
      </c>
      <c r="P110" s="190"/>
      <c r="Q110" s="190"/>
    </row>
    <row r="111" spans="2:17" s="160" customFormat="1" ht="74.25" customHeight="1" x14ac:dyDescent="0.3">
      <c r="B111" s="151" t="s">
        <v>123</v>
      </c>
      <c r="C111" s="151">
        <v>1</v>
      </c>
      <c r="D111" s="151" t="s">
        <v>182</v>
      </c>
      <c r="E111" s="151">
        <v>1032431447</v>
      </c>
      <c r="F111" s="151" t="s">
        <v>183</v>
      </c>
      <c r="G111" s="151" t="s">
        <v>184</v>
      </c>
      <c r="H111" s="150">
        <v>40732</v>
      </c>
      <c r="I111" s="149"/>
      <c r="J111" s="155" t="s">
        <v>180</v>
      </c>
      <c r="K111" s="149" t="s">
        <v>185</v>
      </c>
      <c r="L111" s="149" t="s">
        <v>186</v>
      </c>
      <c r="M111" s="151" t="s">
        <v>128</v>
      </c>
      <c r="N111" s="151" t="s">
        <v>128</v>
      </c>
      <c r="O111" s="151" t="s">
        <v>128</v>
      </c>
      <c r="P111" s="194"/>
      <c r="Q111" s="195"/>
    </row>
    <row r="112" spans="2:17" s="160" customFormat="1" ht="78" customHeight="1" x14ac:dyDescent="0.3">
      <c r="B112" s="151" t="s">
        <v>124</v>
      </c>
      <c r="C112" s="151">
        <v>1</v>
      </c>
      <c r="D112" s="151" t="s">
        <v>187</v>
      </c>
      <c r="E112" s="151">
        <v>12226120</v>
      </c>
      <c r="F112" s="155" t="s">
        <v>188</v>
      </c>
      <c r="G112" s="151" t="s">
        <v>156</v>
      </c>
      <c r="H112" s="150">
        <v>41815</v>
      </c>
      <c r="I112" s="149"/>
      <c r="J112" s="99" t="s">
        <v>189</v>
      </c>
      <c r="K112" s="149" t="s">
        <v>190</v>
      </c>
      <c r="L112" s="149" t="s">
        <v>191</v>
      </c>
      <c r="M112" s="151" t="s">
        <v>128</v>
      </c>
      <c r="N112" s="151" t="s">
        <v>128</v>
      </c>
      <c r="O112" s="151" t="s">
        <v>128</v>
      </c>
      <c r="P112" s="190"/>
      <c r="Q112" s="190"/>
    </row>
    <row r="115" spans="2:7" ht="15" thickBot="1" x14ac:dyDescent="0.35"/>
    <row r="116" spans="2:7" ht="54" customHeight="1" x14ac:dyDescent="0.3">
      <c r="B116" s="68" t="s">
        <v>33</v>
      </c>
      <c r="C116" s="68" t="s">
        <v>48</v>
      </c>
      <c r="D116" s="51" t="s">
        <v>49</v>
      </c>
      <c r="E116" s="68" t="s">
        <v>50</v>
      </c>
      <c r="F116" s="70" t="s">
        <v>55</v>
      </c>
      <c r="G116" s="80"/>
    </row>
    <row r="117" spans="2:7" ht="102" customHeight="1" x14ac:dyDescent="0.3">
      <c r="B117" s="184" t="s">
        <v>52</v>
      </c>
      <c r="C117" s="140" t="s">
        <v>158</v>
      </c>
      <c r="D117" s="64">
        <v>25</v>
      </c>
      <c r="E117" s="64">
        <v>25</v>
      </c>
      <c r="F117" s="185">
        <f>+E117+E118+E119</f>
        <v>60</v>
      </c>
      <c r="G117" s="81"/>
    </row>
    <row r="118" spans="2:7" ht="97.5" customHeight="1" x14ac:dyDescent="0.3">
      <c r="B118" s="184"/>
      <c r="C118" s="140" t="s">
        <v>120</v>
      </c>
      <c r="D118" s="67">
        <v>25</v>
      </c>
      <c r="E118" s="64">
        <v>25</v>
      </c>
      <c r="F118" s="186"/>
      <c r="G118" s="81"/>
    </row>
    <row r="119" spans="2:7" ht="71.25" customHeight="1" x14ac:dyDescent="0.3">
      <c r="B119" s="184"/>
      <c r="C119" s="140" t="s">
        <v>121</v>
      </c>
      <c r="D119" s="64">
        <v>10</v>
      </c>
      <c r="E119" s="64">
        <v>10</v>
      </c>
      <c r="F119" s="187"/>
      <c r="G119" s="81"/>
    </row>
    <row r="120" spans="2:7" x14ac:dyDescent="0.3">
      <c r="C120"/>
    </row>
    <row r="123" spans="2:7" x14ac:dyDescent="0.3">
      <c r="B123" s="59" t="s">
        <v>56</v>
      </c>
    </row>
    <row r="126" spans="2:7" x14ac:dyDescent="0.3">
      <c r="B126" s="71" t="s">
        <v>33</v>
      </c>
      <c r="C126" s="71" t="s">
        <v>57</v>
      </c>
      <c r="D126" s="68" t="s">
        <v>50</v>
      </c>
      <c r="E126" s="68" t="s">
        <v>16</v>
      </c>
    </row>
    <row r="127" spans="2:7" ht="27.6" x14ac:dyDescent="0.3">
      <c r="B127" s="2" t="s">
        <v>58</v>
      </c>
      <c r="C127" s="3">
        <v>40</v>
      </c>
      <c r="D127" s="64">
        <f>+E102</f>
        <v>0</v>
      </c>
      <c r="E127" s="188">
        <f>+D127+D128</f>
        <v>60</v>
      </c>
    </row>
    <row r="128" spans="2:7" ht="41.4" x14ac:dyDescent="0.3">
      <c r="B128" s="2" t="s">
        <v>59</v>
      </c>
      <c r="C128" s="3">
        <v>60</v>
      </c>
      <c r="D128" s="64">
        <f>+F117</f>
        <v>60</v>
      </c>
      <c r="E128" s="189"/>
    </row>
  </sheetData>
  <mergeCells count="38">
    <mergeCell ref="M45:N45"/>
    <mergeCell ref="O64:P64"/>
    <mergeCell ref="B54:B55"/>
    <mergeCell ref="C54:C55"/>
    <mergeCell ref="B4:P4"/>
    <mergeCell ref="B22:C22"/>
    <mergeCell ref="C6:N6"/>
    <mergeCell ref="C7:N7"/>
    <mergeCell ref="C8:N8"/>
    <mergeCell ref="C9:N9"/>
    <mergeCell ref="C10:E10"/>
    <mergeCell ref="B2:P2"/>
    <mergeCell ref="B87:P87"/>
    <mergeCell ref="B107:N107"/>
    <mergeCell ref="E102:E104"/>
    <mergeCell ref="B80:N80"/>
    <mergeCell ref="D83:E83"/>
    <mergeCell ref="D84:E84"/>
    <mergeCell ref="B90:N90"/>
    <mergeCell ref="P75:Q75"/>
    <mergeCell ref="B70:N70"/>
    <mergeCell ref="E40:E41"/>
    <mergeCell ref="O63:P63"/>
    <mergeCell ref="B60:N60"/>
    <mergeCell ref="C58:N58"/>
    <mergeCell ref="B14:C21"/>
    <mergeCell ref="D54:E54"/>
    <mergeCell ref="J75:L75"/>
    <mergeCell ref="P76:Q76"/>
    <mergeCell ref="P111:Q111"/>
    <mergeCell ref="J109:L109"/>
    <mergeCell ref="P109:Q109"/>
    <mergeCell ref="P77:Q77"/>
    <mergeCell ref="B117:B119"/>
    <mergeCell ref="F117:F119"/>
    <mergeCell ref="E127:E128"/>
    <mergeCell ref="P110:Q110"/>
    <mergeCell ref="P112:Q112"/>
  </mergeCells>
  <dataValidations count="2">
    <dataValidation type="decimal" allowBlank="1" showInputMessage="1" showErrorMessage="1" sqref="WVH983044 WLL983044 C65540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76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2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48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84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0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56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2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28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64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0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36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2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08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44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zoomScale="70" zoomScaleNormal="70" workbookViewId="0">
      <selection activeCell="C34" sqref="C34"/>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3" style="5" customWidth="1"/>
    <col min="10" max="10" width="21.6640625" style="5" customWidth="1"/>
    <col min="11" max="11" width="16.33203125" style="5" customWidth="1"/>
    <col min="12" max="12" width="37.33203125" style="5" customWidth="1"/>
    <col min="13" max="13" width="23.6640625" style="5" customWidth="1"/>
    <col min="14" max="14" width="22.109375" style="5" customWidth="1"/>
    <col min="15" max="15" width="26.109375" style="5" customWidth="1"/>
    <col min="16" max="16" width="29" style="5" customWidth="1"/>
    <col min="17" max="17" width="38.886718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96" t="s">
        <v>62</v>
      </c>
      <c r="C2" s="197"/>
      <c r="D2" s="197"/>
      <c r="E2" s="197"/>
      <c r="F2" s="197"/>
      <c r="G2" s="197"/>
      <c r="H2" s="197"/>
      <c r="I2" s="197"/>
      <c r="J2" s="197"/>
      <c r="K2" s="197"/>
      <c r="L2" s="197"/>
      <c r="M2" s="197"/>
      <c r="N2" s="197"/>
      <c r="O2" s="197"/>
      <c r="P2" s="197"/>
    </row>
    <row r="4" spans="2:16" ht="25.8" x14ac:dyDescent="0.3">
      <c r="B4" s="196" t="s">
        <v>47</v>
      </c>
      <c r="C4" s="197"/>
      <c r="D4" s="197"/>
      <c r="E4" s="197"/>
      <c r="F4" s="197"/>
      <c r="G4" s="197"/>
      <c r="H4" s="197"/>
      <c r="I4" s="197"/>
      <c r="J4" s="197"/>
      <c r="K4" s="197"/>
      <c r="L4" s="197"/>
      <c r="M4" s="197"/>
      <c r="N4" s="197"/>
      <c r="O4" s="197"/>
      <c r="P4" s="197"/>
    </row>
    <row r="5" spans="2:16" ht="15" thickBot="1" x14ac:dyDescent="0.35"/>
    <row r="6" spans="2:16" ht="21.6" thickBot="1" x14ac:dyDescent="0.35">
      <c r="B6" s="7" t="s">
        <v>4</v>
      </c>
      <c r="C6" s="214" t="s">
        <v>160</v>
      </c>
      <c r="D6" s="214"/>
      <c r="E6" s="214"/>
      <c r="F6" s="214"/>
      <c r="G6" s="214"/>
      <c r="H6" s="214"/>
      <c r="I6" s="214"/>
      <c r="J6" s="214"/>
      <c r="K6" s="214"/>
      <c r="L6" s="214"/>
      <c r="M6" s="214"/>
      <c r="N6" s="215"/>
    </row>
    <row r="7" spans="2:16" ht="16.2" thickBot="1" x14ac:dyDescent="0.35">
      <c r="B7" s="8" t="s">
        <v>5</v>
      </c>
      <c r="C7" s="214"/>
      <c r="D7" s="214"/>
      <c r="E7" s="214"/>
      <c r="F7" s="214"/>
      <c r="G7" s="214"/>
      <c r="H7" s="214"/>
      <c r="I7" s="214"/>
      <c r="J7" s="214"/>
      <c r="K7" s="214"/>
      <c r="L7" s="214"/>
      <c r="M7" s="214"/>
      <c r="N7" s="215"/>
    </row>
    <row r="8" spans="2:16" ht="16.2" thickBot="1" x14ac:dyDescent="0.35">
      <c r="B8" s="8" t="s">
        <v>6</v>
      </c>
      <c r="C8" s="214"/>
      <c r="D8" s="214"/>
      <c r="E8" s="214"/>
      <c r="F8" s="214"/>
      <c r="G8" s="214"/>
      <c r="H8" s="214"/>
      <c r="I8" s="214"/>
      <c r="J8" s="214"/>
      <c r="K8" s="214"/>
      <c r="L8" s="214"/>
      <c r="M8" s="214"/>
      <c r="N8" s="215"/>
    </row>
    <row r="9" spans="2:16" ht="16.2" thickBot="1" x14ac:dyDescent="0.35">
      <c r="B9" s="8" t="s">
        <v>7</v>
      </c>
      <c r="C9" s="214"/>
      <c r="D9" s="214"/>
      <c r="E9" s="214"/>
      <c r="F9" s="214"/>
      <c r="G9" s="214"/>
      <c r="H9" s="214"/>
      <c r="I9" s="214"/>
      <c r="J9" s="214"/>
      <c r="K9" s="214"/>
      <c r="L9" s="214"/>
      <c r="M9" s="214"/>
      <c r="N9" s="215"/>
    </row>
    <row r="10" spans="2:16" ht="16.2" thickBot="1" x14ac:dyDescent="0.35">
      <c r="B10" s="8" t="s">
        <v>8</v>
      </c>
      <c r="C10" s="216">
        <v>50</v>
      </c>
      <c r="D10" s="216"/>
      <c r="E10" s="217"/>
      <c r="F10" s="29"/>
      <c r="G10" s="29"/>
      <c r="H10" s="29"/>
      <c r="I10" s="29"/>
      <c r="J10" s="29"/>
      <c r="K10" s="29"/>
      <c r="L10" s="29"/>
      <c r="M10" s="29"/>
      <c r="N10" s="30"/>
    </row>
    <row r="11" spans="2:16" ht="16.2" thickBot="1" x14ac:dyDescent="0.35">
      <c r="B11" s="10" t="s">
        <v>9</v>
      </c>
      <c r="C11" s="11">
        <v>41972</v>
      </c>
      <c r="D11" s="12"/>
      <c r="E11" s="12"/>
      <c r="F11" s="12"/>
      <c r="G11" s="12"/>
      <c r="H11" s="12"/>
      <c r="I11" s="12"/>
      <c r="J11" s="12"/>
      <c r="K11" s="12"/>
      <c r="L11" s="12"/>
      <c r="M11" s="12"/>
      <c r="N11" s="13"/>
    </row>
    <row r="12" spans="2:16" ht="15.6" x14ac:dyDescent="0.3">
      <c r="B12" s="9"/>
      <c r="C12" s="14"/>
      <c r="D12" s="15"/>
      <c r="E12" s="15"/>
      <c r="F12" s="15"/>
      <c r="G12" s="15"/>
      <c r="H12" s="15"/>
      <c r="I12" s="91"/>
      <c r="J12" s="91"/>
      <c r="K12" s="91"/>
      <c r="L12" s="91"/>
      <c r="M12" s="91"/>
      <c r="N12" s="15"/>
    </row>
    <row r="13" spans="2:16" x14ac:dyDescent="0.3">
      <c r="I13" s="91"/>
      <c r="J13" s="91"/>
      <c r="K13" s="91"/>
      <c r="L13" s="91"/>
      <c r="M13" s="91"/>
      <c r="N13" s="92"/>
    </row>
    <row r="14" spans="2:16" x14ac:dyDescent="0.3">
      <c r="B14" s="207" t="s">
        <v>94</v>
      </c>
      <c r="C14" s="207"/>
      <c r="D14" s="156" t="s">
        <v>12</v>
      </c>
      <c r="E14" s="156" t="s">
        <v>13</v>
      </c>
      <c r="F14" s="156" t="s">
        <v>29</v>
      </c>
      <c r="G14" s="78"/>
      <c r="I14" s="33"/>
      <c r="J14" s="33"/>
      <c r="K14" s="33"/>
      <c r="L14" s="33"/>
      <c r="M14" s="33"/>
      <c r="N14" s="92"/>
    </row>
    <row r="15" spans="2:16" x14ac:dyDescent="0.3">
      <c r="B15" s="207"/>
      <c r="C15" s="207"/>
      <c r="D15" s="156">
        <v>50</v>
      </c>
      <c r="E15" s="31">
        <v>1096347525</v>
      </c>
      <c r="F15" s="143">
        <v>525</v>
      </c>
      <c r="G15" s="79"/>
      <c r="I15" s="34"/>
      <c r="J15" s="34"/>
      <c r="K15" s="34"/>
      <c r="L15" s="34"/>
      <c r="M15" s="34"/>
      <c r="N15" s="92"/>
    </row>
    <row r="16" spans="2:16" x14ac:dyDescent="0.3">
      <c r="B16" s="207"/>
      <c r="C16" s="207"/>
      <c r="D16" s="156"/>
      <c r="E16" s="31"/>
      <c r="F16" s="31"/>
      <c r="G16" s="79"/>
      <c r="I16" s="34"/>
      <c r="J16" s="34"/>
      <c r="K16" s="34"/>
      <c r="L16" s="34"/>
      <c r="M16" s="34"/>
      <c r="N16" s="92"/>
    </row>
    <row r="17" spans="1:14" x14ac:dyDescent="0.3">
      <c r="B17" s="207"/>
      <c r="C17" s="207"/>
      <c r="D17" s="156"/>
      <c r="E17" s="31"/>
      <c r="F17" s="31"/>
      <c r="G17" s="79"/>
      <c r="I17" s="34"/>
      <c r="J17" s="34"/>
      <c r="K17" s="34"/>
      <c r="L17" s="34"/>
      <c r="M17" s="34"/>
      <c r="N17" s="92"/>
    </row>
    <row r="18" spans="1:14" x14ac:dyDescent="0.3">
      <c r="B18" s="207"/>
      <c r="C18" s="207"/>
      <c r="D18" s="156"/>
      <c r="E18" s="32"/>
      <c r="F18" s="31"/>
      <c r="G18" s="79"/>
      <c r="H18" s="18"/>
      <c r="I18" s="34"/>
      <c r="J18" s="34"/>
      <c r="K18" s="34"/>
      <c r="L18" s="34"/>
      <c r="M18" s="34"/>
      <c r="N18" s="16"/>
    </row>
    <row r="19" spans="1:14" x14ac:dyDescent="0.3">
      <c r="B19" s="207"/>
      <c r="C19" s="207"/>
      <c r="D19" s="156"/>
      <c r="E19" s="32"/>
      <c r="F19" s="31"/>
      <c r="G19" s="79"/>
      <c r="H19" s="18"/>
      <c r="I19" s="36"/>
      <c r="J19" s="36"/>
      <c r="K19" s="36"/>
      <c r="L19" s="36"/>
      <c r="M19" s="36"/>
      <c r="N19" s="16"/>
    </row>
    <row r="20" spans="1:14" x14ac:dyDescent="0.3">
      <c r="B20" s="207"/>
      <c r="C20" s="207"/>
      <c r="D20" s="156"/>
      <c r="E20" s="32"/>
      <c r="F20" s="31"/>
      <c r="G20" s="79"/>
      <c r="H20" s="18"/>
      <c r="I20" s="91"/>
      <c r="J20" s="91"/>
      <c r="K20" s="91"/>
      <c r="L20" s="91"/>
      <c r="M20" s="91"/>
      <c r="N20" s="16"/>
    </row>
    <row r="21" spans="1:14" x14ac:dyDescent="0.3">
      <c r="B21" s="207"/>
      <c r="C21" s="207"/>
      <c r="D21" s="156"/>
      <c r="E21" s="32"/>
      <c r="F21" s="31"/>
      <c r="G21" s="79"/>
      <c r="H21" s="18"/>
      <c r="I21" s="91"/>
      <c r="J21" s="91"/>
      <c r="K21" s="91"/>
      <c r="L21" s="91"/>
      <c r="M21" s="91"/>
      <c r="N21" s="16"/>
    </row>
    <row r="22" spans="1:14" ht="15" thickBot="1" x14ac:dyDescent="0.35">
      <c r="B22" s="212" t="s">
        <v>14</v>
      </c>
      <c r="C22" s="213"/>
      <c r="D22" s="156">
        <f>SUM(D15:D21)</f>
        <v>50</v>
      </c>
      <c r="E22" s="57">
        <f>SUM(E15:E21)</f>
        <v>1096347525</v>
      </c>
      <c r="F22" s="144">
        <f>SUM(F15)</f>
        <v>525</v>
      </c>
      <c r="G22" s="79"/>
      <c r="H22" s="18"/>
      <c r="I22" s="91"/>
      <c r="J22" s="91"/>
      <c r="K22" s="91"/>
      <c r="L22" s="91"/>
      <c r="M22" s="91"/>
      <c r="N22" s="16"/>
    </row>
    <row r="23" spans="1:14" ht="29.4" thickBot="1" x14ac:dyDescent="0.35">
      <c r="A23" s="38"/>
      <c r="B23" s="48" t="s">
        <v>15</v>
      </c>
      <c r="C23" s="48" t="s">
        <v>95</v>
      </c>
      <c r="E23" s="33"/>
      <c r="F23" s="33"/>
      <c r="G23" s="33"/>
      <c r="H23" s="33"/>
      <c r="I23" s="6"/>
      <c r="J23" s="6"/>
      <c r="K23" s="6"/>
      <c r="L23" s="6"/>
      <c r="M23" s="6"/>
    </row>
    <row r="24" spans="1:14" ht="15" thickBot="1" x14ac:dyDescent="0.35">
      <c r="A24" s="39">
        <v>1</v>
      </c>
      <c r="C24" s="41">
        <v>420</v>
      </c>
      <c r="D24" s="37"/>
      <c r="E24" s="40">
        <f>E22</f>
        <v>1096347525</v>
      </c>
      <c r="F24" s="35"/>
      <c r="G24" s="35"/>
      <c r="H24" s="35"/>
      <c r="I24" s="19"/>
      <c r="J24" s="19"/>
      <c r="K24" s="19"/>
      <c r="L24" s="19"/>
      <c r="M24" s="19"/>
    </row>
    <row r="25" spans="1:14" x14ac:dyDescent="0.3">
      <c r="A25" s="83"/>
      <c r="C25" s="84"/>
      <c r="D25" s="34"/>
      <c r="E25" s="85"/>
      <c r="F25" s="35"/>
      <c r="G25" s="35"/>
      <c r="H25" s="35"/>
      <c r="I25" s="19"/>
      <c r="J25" s="19"/>
      <c r="K25" s="19"/>
      <c r="L25" s="19"/>
      <c r="M25" s="19"/>
    </row>
    <row r="26" spans="1:14" x14ac:dyDescent="0.3">
      <c r="A26" s="83"/>
      <c r="C26" s="84"/>
      <c r="D26" s="34"/>
      <c r="E26" s="85"/>
      <c r="F26" s="35"/>
      <c r="G26" s="35"/>
      <c r="H26" s="35"/>
      <c r="I26" s="19"/>
      <c r="J26" s="19"/>
      <c r="K26" s="19"/>
      <c r="L26" s="19"/>
      <c r="M26" s="19"/>
    </row>
    <row r="27" spans="1:14" x14ac:dyDescent="0.3">
      <c r="A27" s="83"/>
      <c r="B27" s="106" t="s">
        <v>127</v>
      </c>
      <c r="C27" s="88"/>
      <c r="D27" s="88"/>
      <c r="E27" s="88"/>
      <c r="F27" s="88"/>
      <c r="G27" s="88"/>
      <c r="H27" s="88"/>
      <c r="I27" s="91"/>
      <c r="J27" s="91"/>
      <c r="K27" s="91"/>
      <c r="L27" s="91"/>
      <c r="M27" s="91"/>
      <c r="N27" s="92"/>
    </row>
    <row r="28" spans="1:14" x14ac:dyDescent="0.3">
      <c r="A28" s="83"/>
      <c r="B28" s="88"/>
      <c r="C28" s="88"/>
      <c r="D28" s="88"/>
      <c r="E28" s="88"/>
      <c r="F28" s="88"/>
      <c r="G28" s="88"/>
      <c r="H28" s="88"/>
      <c r="I28" s="91"/>
      <c r="J28" s="91"/>
      <c r="K28" s="91"/>
      <c r="L28" s="91"/>
      <c r="M28" s="91"/>
      <c r="N28" s="92"/>
    </row>
    <row r="29" spans="1:14" x14ac:dyDescent="0.3">
      <c r="A29" s="83"/>
      <c r="B29" s="109" t="s">
        <v>33</v>
      </c>
      <c r="C29" s="109" t="s">
        <v>128</v>
      </c>
      <c r="D29" s="109" t="s">
        <v>129</v>
      </c>
      <c r="E29" s="88"/>
      <c r="F29" s="88"/>
      <c r="G29" s="88"/>
      <c r="H29" s="88"/>
      <c r="I29" s="91"/>
      <c r="J29" s="91"/>
      <c r="K29" s="91"/>
      <c r="L29" s="91"/>
      <c r="M29" s="91"/>
      <c r="N29" s="92"/>
    </row>
    <row r="30" spans="1:14" x14ac:dyDescent="0.3">
      <c r="A30" s="83"/>
      <c r="B30" s="105" t="s">
        <v>130</v>
      </c>
      <c r="C30" s="154" t="s">
        <v>150</v>
      </c>
      <c r="D30" s="154"/>
      <c r="E30" s="88"/>
      <c r="F30" s="88"/>
      <c r="G30" s="88"/>
      <c r="H30" s="88"/>
      <c r="I30" s="91"/>
      <c r="J30" s="91"/>
      <c r="K30" s="91"/>
      <c r="L30" s="91"/>
      <c r="M30" s="91"/>
      <c r="N30" s="92"/>
    </row>
    <row r="31" spans="1:14" x14ac:dyDescent="0.3">
      <c r="A31" s="83"/>
      <c r="B31" s="105" t="s">
        <v>131</v>
      </c>
      <c r="C31" s="154" t="s">
        <v>150</v>
      </c>
      <c r="D31" s="154"/>
      <c r="E31" s="88"/>
      <c r="F31" s="88"/>
      <c r="G31" s="88"/>
      <c r="H31" s="88"/>
      <c r="I31" s="91"/>
      <c r="J31" s="91"/>
      <c r="K31" s="91"/>
      <c r="L31" s="91"/>
      <c r="M31" s="91"/>
      <c r="N31" s="92"/>
    </row>
    <row r="32" spans="1:14" x14ac:dyDescent="0.3">
      <c r="A32" s="83"/>
      <c r="B32" s="105" t="s">
        <v>132</v>
      </c>
      <c r="C32" s="154" t="s">
        <v>150</v>
      </c>
      <c r="D32" s="154"/>
      <c r="E32" s="88"/>
      <c r="F32" s="88"/>
      <c r="G32" s="88"/>
      <c r="H32" s="88"/>
      <c r="I32" s="91"/>
      <c r="J32" s="91"/>
      <c r="K32" s="91"/>
      <c r="L32" s="91"/>
      <c r="M32" s="91"/>
      <c r="N32" s="92"/>
    </row>
    <row r="33" spans="1:17" x14ac:dyDescent="0.3">
      <c r="A33" s="83"/>
      <c r="B33" s="105" t="s">
        <v>133</v>
      </c>
      <c r="C33" s="154" t="s">
        <v>150</v>
      </c>
      <c r="D33" s="154"/>
      <c r="E33" s="88"/>
      <c r="F33" s="88"/>
      <c r="G33" s="88"/>
      <c r="H33" s="88"/>
      <c r="I33" s="91"/>
      <c r="J33" s="91"/>
      <c r="K33" s="91"/>
      <c r="L33" s="91"/>
      <c r="M33" s="91"/>
      <c r="N33" s="92"/>
    </row>
    <row r="34" spans="1:17" x14ac:dyDescent="0.3">
      <c r="A34" s="83"/>
      <c r="B34" s="88"/>
      <c r="C34" s="88"/>
      <c r="D34" s="88"/>
      <c r="E34" s="88"/>
      <c r="F34" s="88"/>
      <c r="G34" s="88"/>
      <c r="H34" s="88"/>
      <c r="I34" s="91"/>
      <c r="J34" s="91"/>
      <c r="K34" s="91"/>
      <c r="L34" s="91"/>
      <c r="M34" s="91"/>
      <c r="N34" s="92"/>
    </row>
    <row r="35" spans="1:17" x14ac:dyDescent="0.3">
      <c r="A35" s="83"/>
      <c r="B35" s="88"/>
      <c r="C35" s="88"/>
      <c r="D35" s="88"/>
      <c r="E35" s="88"/>
      <c r="F35" s="88"/>
      <c r="G35" s="88"/>
      <c r="H35" s="88"/>
      <c r="I35" s="91"/>
      <c r="J35" s="91"/>
      <c r="K35" s="91"/>
      <c r="L35" s="91"/>
      <c r="M35" s="91"/>
      <c r="N35" s="92"/>
    </row>
    <row r="36" spans="1:17" x14ac:dyDescent="0.3">
      <c r="A36" s="83"/>
      <c r="B36" s="106" t="s">
        <v>134</v>
      </c>
      <c r="C36" s="88"/>
      <c r="D36" s="88"/>
      <c r="E36" s="88"/>
      <c r="F36" s="88"/>
      <c r="G36" s="88"/>
      <c r="H36" s="88"/>
      <c r="I36" s="91"/>
      <c r="J36" s="91"/>
      <c r="K36" s="91"/>
      <c r="L36" s="91"/>
      <c r="M36" s="91"/>
      <c r="N36" s="92"/>
    </row>
    <row r="37" spans="1:17" x14ac:dyDescent="0.3">
      <c r="A37" s="83"/>
      <c r="B37" s="88"/>
      <c r="C37" s="88"/>
      <c r="D37" s="88"/>
      <c r="E37" s="88"/>
      <c r="F37" s="88"/>
      <c r="G37" s="88"/>
      <c r="H37" s="88"/>
      <c r="I37" s="91"/>
      <c r="J37" s="91"/>
      <c r="K37" s="91"/>
      <c r="L37" s="91"/>
      <c r="M37" s="91"/>
      <c r="N37" s="92"/>
    </row>
    <row r="38" spans="1:17" x14ac:dyDescent="0.3">
      <c r="A38" s="83"/>
      <c r="B38" s="88"/>
      <c r="C38" s="88"/>
      <c r="D38" s="88"/>
      <c r="E38" s="88"/>
      <c r="F38" s="88"/>
      <c r="G38" s="88"/>
      <c r="H38" s="88"/>
      <c r="I38" s="91"/>
      <c r="J38" s="91"/>
      <c r="K38" s="91"/>
      <c r="L38" s="91"/>
      <c r="M38" s="91"/>
      <c r="N38" s="92"/>
    </row>
    <row r="39" spans="1:17" x14ac:dyDescent="0.3">
      <c r="A39" s="83"/>
      <c r="B39" s="109" t="s">
        <v>33</v>
      </c>
      <c r="C39" s="109" t="s">
        <v>57</v>
      </c>
      <c r="D39" s="108" t="s">
        <v>50</v>
      </c>
      <c r="E39" s="108" t="s">
        <v>16</v>
      </c>
      <c r="F39" s="88"/>
      <c r="G39" s="88"/>
      <c r="H39" s="88"/>
      <c r="I39" s="91"/>
      <c r="J39" s="91"/>
      <c r="K39" s="91"/>
      <c r="L39" s="91"/>
      <c r="M39" s="91"/>
      <c r="N39" s="92"/>
    </row>
    <row r="40" spans="1:17" ht="27.6" x14ac:dyDescent="0.3">
      <c r="A40" s="83"/>
      <c r="B40" s="89" t="s">
        <v>135</v>
      </c>
      <c r="C40" s="90">
        <v>40</v>
      </c>
      <c r="D40" s="154">
        <v>0</v>
      </c>
      <c r="E40" s="188">
        <f>+D40+D41</f>
        <v>60</v>
      </c>
      <c r="F40" s="88"/>
      <c r="G40" s="88"/>
      <c r="H40" s="88"/>
      <c r="I40" s="91"/>
      <c r="J40" s="91"/>
      <c r="K40" s="91"/>
      <c r="L40" s="91"/>
      <c r="M40" s="91"/>
      <c r="N40" s="92"/>
    </row>
    <row r="41" spans="1:17" ht="41.4" x14ac:dyDescent="0.3">
      <c r="A41" s="83"/>
      <c r="B41" s="89" t="s">
        <v>136</v>
      </c>
      <c r="C41" s="90">
        <v>60</v>
      </c>
      <c r="D41" s="154">
        <v>60</v>
      </c>
      <c r="E41" s="189"/>
      <c r="F41" s="88"/>
      <c r="G41" s="88"/>
      <c r="H41" s="88"/>
      <c r="I41" s="91"/>
      <c r="J41" s="91"/>
      <c r="K41" s="91"/>
      <c r="L41" s="91"/>
      <c r="M41" s="91"/>
      <c r="N41" s="92"/>
    </row>
    <row r="42" spans="1:17" x14ac:dyDescent="0.3">
      <c r="A42" s="83"/>
      <c r="C42" s="84"/>
      <c r="D42" s="34"/>
      <c r="E42" s="85"/>
      <c r="F42" s="35"/>
      <c r="G42" s="35"/>
      <c r="H42" s="35"/>
      <c r="I42" s="19"/>
      <c r="J42" s="19"/>
      <c r="K42" s="19"/>
      <c r="L42" s="19"/>
      <c r="M42" s="19"/>
    </row>
    <row r="43" spans="1:17" x14ac:dyDescent="0.3">
      <c r="A43" s="83"/>
      <c r="C43" s="84"/>
      <c r="D43" s="34"/>
      <c r="E43" s="85"/>
      <c r="F43" s="35"/>
      <c r="G43" s="35"/>
      <c r="H43" s="35"/>
      <c r="I43" s="19"/>
      <c r="J43" s="19"/>
      <c r="K43" s="19"/>
      <c r="L43" s="19"/>
      <c r="M43" s="19"/>
    </row>
    <row r="44" spans="1:17" x14ac:dyDescent="0.3">
      <c r="A44" s="83"/>
      <c r="C44" s="84"/>
      <c r="D44" s="34"/>
      <c r="E44" s="85"/>
      <c r="F44" s="35"/>
      <c r="G44" s="35"/>
      <c r="H44" s="35"/>
      <c r="I44" s="19"/>
      <c r="J44" s="19"/>
      <c r="K44" s="19"/>
      <c r="L44" s="19"/>
      <c r="M44" s="19"/>
    </row>
    <row r="45" spans="1:17" ht="15" thickBot="1" x14ac:dyDescent="0.35">
      <c r="M45" s="209" t="s">
        <v>35</v>
      </c>
      <c r="N45" s="209"/>
    </row>
    <row r="46" spans="1:17" x14ac:dyDescent="0.3">
      <c r="B46" s="106" t="s">
        <v>30</v>
      </c>
      <c r="M46" s="58"/>
      <c r="N46" s="58"/>
    </row>
    <row r="47" spans="1:17" ht="15" thickBot="1" x14ac:dyDescent="0.35">
      <c r="M47" s="58"/>
      <c r="N47" s="58"/>
    </row>
    <row r="48" spans="1:17" s="91" customFormat="1" ht="57.6" x14ac:dyDescent="0.3">
      <c r="B48" s="102" t="s">
        <v>137</v>
      </c>
      <c r="C48" s="102" t="s">
        <v>138</v>
      </c>
      <c r="D48" s="102" t="s">
        <v>139</v>
      </c>
      <c r="E48" s="102" t="s">
        <v>44</v>
      </c>
      <c r="F48" s="102" t="s">
        <v>22</v>
      </c>
      <c r="G48" s="102" t="s">
        <v>96</v>
      </c>
      <c r="H48" s="102" t="s">
        <v>17</v>
      </c>
      <c r="I48" s="102" t="s">
        <v>10</v>
      </c>
      <c r="J48" s="102" t="s">
        <v>31</v>
      </c>
      <c r="K48" s="102" t="s">
        <v>60</v>
      </c>
      <c r="L48" s="102" t="s">
        <v>20</v>
      </c>
      <c r="M48" s="87" t="s">
        <v>26</v>
      </c>
      <c r="N48" s="102" t="s">
        <v>140</v>
      </c>
      <c r="O48" s="102" t="s">
        <v>36</v>
      </c>
      <c r="P48" s="103" t="s">
        <v>11</v>
      </c>
      <c r="Q48" s="103" t="s">
        <v>19</v>
      </c>
    </row>
    <row r="49" spans="1:26" s="97" customFormat="1" ht="84.75" customHeight="1" x14ac:dyDescent="0.3">
      <c r="A49" s="42">
        <v>1</v>
      </c>
      <c r="B49" s="162" t="s">
        <v>160</v>
      </c>
      <c r="C49" s="99" t="s">
        <v>160</v>
      </c>
      <c r="D49" s="98" t="s">
        <v>151</v>
      </c>
      <c r="E49" s="145">
        <v>157</v>
      </c>
      <c r="F49" s="94" t="s">
        <v>128</v>
      </c>
      <c r="G49" s="134"/>
      <c r="H49" s="101">
        <v>39833</v>
      </c>
      <c r="I49" s="101">
        <v>40178</v>
      </c>
      <c r="J49" s="95"/>
      <c r="K49" s="146">
        <v>3</v>
      </c>
      <c r="L49" s="147">
        <v>9</v>
      </c>
      <c r="M49" s="147">
        <v>1418</v>
      </c>
      <c r="N49" s="86"/>
      <c r="O49" s="22">
        <v>956473945</v>
      </c>
      <c r="P49" s="22">
        <v>37</v>
      </c>
      <c r="Q49" s="135" t="s">
        <v>215</v>
      </c>
      <c r="R49" s="96"/>
      <c r="S49" s="96"/>
      <c r="T49" s="96"/>
      <c r="U49" s="96"/>
      <c r="V49" s="96"/>
      <c r="W49" s="96"/>
      <c r="X49" s="96"/>
      <c r="Y49" s="96"/>
      <c r="Z49" s="96"/>
    </row>
    <row r="50" spans="1:26" s="97" customFormat="1" ht="28.8" x14ac:dyDescent="0.3">
      <c r="A50" s="42">
        <f>+A49+1</f>
        <v>2</v>
      </c>
      <c r="B50" s="162" t="s">
        <v>160</v>
      </c>
      <c r="C50" s="99" t="s">
        <v>160</v>
      </c>
      <c r="D50" s="98" t="s">
        <v>151</v>
      </c>
      <c r="E50" s="146">
        <v>196</v>
      </c>
      <c r="F50" s="94" t="s">
        <v>128</v>
      </c>
      <c r="G50" s="94"/>
      <c r="H50" s="101">
        <v>40197</v>
      </c>
      <c r="I50" s="101">
        <v>40543</v>
      </c>
      <c r="J50" s="95"/>
      <c r="K50" s="146">
        <v>11.5</v>
      </c>
      <c r="L50" s="147"/>
      <c r="M50" s="147">
        <v>1418</v>
      </c>
      <c r="N50" s="86"/>
      <c r="O50" s="22">
        <v>991781813</v>
      </c>
      <c r="P50" s="22">
        <v>37</v>
      </c>
      <c r="Q50" s="135"/>
      <c r="R50" s="96"/>
      <c r="S50" s="96"/>
      <c r="T50" s="96"/>
      <c r="U50" s="96"/>
      <c r="V50" s="96"/>
      <c r="W50" s="96"/>
      <c r="X50" s="96"/>
      <c r="Y50" s="96"/>
      <c r="Z50" s="96"/>
    </row>
    <row r="51" spans="1:26" s="97" customFormat="1" ht="28.8" x14ac:dyDescent="0.3">
      <c r="A51" s="42">
        <f t="shared" ref="A51" si="0">+A50+1</f>
        <v>3</v>
      </c>
      <c r="B51" s="162" t="s">
        <v>160</v>
      </c>
      <c r="C51" s="99" t="s">
        <v>160</v>
      </c>
      <c r="D51" s="98" t="s">
        <v>151</v>
      </c>
      <c r="E51" s="146">
        <v>84</v>
      </c>
      <c r="F51" s="94" t="s">
        <v>128</v>
      </c>
      <c r="G51" s="94"/>
      <c r="H51" s="101">
        <v>40920</v>
      </c>
      <c r="I51" s="101">
        <v>41274</v>
      </c>
      <c r="J51" s="95"/>
      <c r="K51" s="146">
        <v>11.5</v>
      </c>
      <c r="L51" s="147"/>
      <c r="M51" s="147">
        <v>1208</v>
      </c>
      <c r="N51" s="86"/>
      <c r="O51" s="22">
        <v>1027603283</v>
      </c>
      <c r="P51" s="22">
        <v>37</v>
      </c>
      <c r="Q51" s="135"/>
      <c r="R51" s="96"/>
      <c r="S51" s="96"/>
      <c r="T51" s="96"/>
      <c r="U51" s="96"/>
      <c r="V51" s="96"/>
      <c r="W51" s="96"/>
      <c r="X51" s="96"/>
      <c r="Y51" s="96"/>
      <c r="Z51" s="96"/>
    </row>
    <row r="52" spans="1:26" s="97" customFormat="1" x14ac:dyDescent="0.3">
      <c r="A52" s="42"/>
      <c r="B52" s="45" t="s">
        <v>16</v>
      </c>
      <c r="C52" s="99"/>
      <c r="D52" s="98"/>
      <c r="E52" s="146"/>
      <c r="F52" s="94"/>
      <c r="G52" s="94"/>
      <c r="H52" s="101"/>
      <c r="I52" s="101"/>
      <c r="J52" s="95"/>
      <c r="K52" s="100"/>
      <c r="L52" s="100"/>
      <c r="M52" s="148"/>
      <c r="N52" s="100"/>
      <c r="O52" s="22"/>
      <c r="P52" s="22"/>
      <c r="Q52" s="136"/>
    </row>
    <row r="53" spans="1:26" s="25" customFormat="1" x14ac:dyDescent="0.3">
      <c r="E53" s="26"/>
    </row>
    <row r="54" spans="1:26" s="25" customFormat="1" x14ac:dyDescent="0.3">
      <c r="B54" s="210" t="s">
        <v>28</v>
      </c>
      <c r="C54" s="210" t="s">
        <v>27</v>
      </c>
      <c r="D54" s="208" t="s">
        <v>34</v>
      </c>
      <c r="E54" s="208"/>
    </row>
    <row r="55" spans="1:26" s="25" customFormat="1" x14ac:dyDescent="0.3">
      <c r="B55" s="211"/>
      <c r="C55" s="211"/>
      <c r="D55" s="157" t="s">
        <v>23</v>
      </c>
      <c r="E55" s="56" t="s">
        <v>24</v>
      </c>
    </row>
    <row r="56" spans="1:26" s="25" customFormat="1" ht="18" x14ac:dyDescent="0.3">
      <c r="B56" s="53" t="s">
        <v>21</v>
      </c>
      <c r="C56" s="54" t="s">
        <v>216</v>
      </c>
      <c r="D56" s="52" t="s">
        <v>150</v>
      </c>
      <c r="E56" s="52"/>
      <c r="F56" s="27"/>
      <c r="G56" s="27"/>
      <c r="H56" s="27"/>
      <c r="I56" s="27"/>
      <c r="J56" s="27"/>
      <c r="K56" s="27"/>
      <c r="L56" s="27"/>
      <c r="M56" s="27"/>
    </row>
    <row r="57" spans="1:26" s="25" customFormat="1" x14ac:dyDescent="0.3">
      <c r="B57" s="53" t="s">
        <v>25</v>
      </c>
      <c r="C57" s="54" t="s">
        <v>217</v>
      </c>
      <c r="D57" s="52" t="s">
        <v>150</v>
      </c>
      <c r="E57" s="52"/>
    </row>
    <row r="58" spans="1:26" s="25" customFormat="1" x14ac:dyDescent="0.3">
      <c r="B58" s="28"/>
      <c r="C58" s="206"/>
      <c r="D58" s="206"/>
      <c r="E58" s="206"/>
      <c r="F58" s="206"/>
      <c r="G58" s="206"/>
      <c r="H58" s="206"/>
      <c r="I58" s="206"/>
      <c r="J58" s="206"/>
      <c r="K58" s="206"/>
      <c r="L58" s="206"/>
      <c r="M58" s="206"/>
      <c r="N58" s="206"/>
    </row>
    <row r="59" spans="1:26" ht="15" thickBot="1" x14ac:dyDescent="0.35"/>
    <row r="60" spans="1:26" ht="26.4" thickBot="1" x14ac:dyDescent="0.35">
      <c r="B60" s="205" t="s">
        <v>97</v>
      </c>
      <c r="C60" s="205"/>
      <c r="D60" s="205"/>
      <c r="E60" s="205"/>
      <c r="F60" s="205"/>
      <c r="G60" s="205"/>
      <c r="H60" s="205"/>
      <c r="I60" s="205"/>
      <c r="J60" s="205"/>
      <c r="K60" s="205"/>
      <c r="L60" s="205"/>
      <c r="M60" s="205"/>
      <c r="N60" s="205"/>
    </row>
    <row r="63" spans="1:26" ht="86.4" x14ac:dyDescent="0.3">
      <c r="B63" s="104" t="s">
        <v>141</v>
      </c>
      <c r="C63" s="104" t="s">
        <v>2</v>
      </c>
      <c r="D63" s="104" t="s">
        <v>99</v>
      </c>
      <c r="E63" s="104" t="s">
        <v>98</v>
      </c>
      <c r="F63" s="104" t="s">
        <v>100</v>
      </c>
      <c r="G63" s="104" t="s">
        <v>101</v>
      </c>
      <c r="H63" s="104" t="s">
        <v>102</v>
      </c>
      <c r="I63" s="104" t="s">
        <v>103</v>
      </c>
      <c r="J63" s="104" t="s">
        <v>104</v>
      </c>
      <c r="K63" s="104" t="s">
        <v>105</v>
      </c>
      <c r="L63" s="104" t="s">
        <v>106</v>
      </c>
      <c r="M63" s="153" t="s">
        <v>107</v>
      </c>
      <c r="N63" s="153" t="s">
        <v>108</v>
      </c>
      <c r="O63" s="191" t="s">
        <v>3</v>
      </c>
      <c r="P63" s="193"/>
      <c r="Q63" s="104" t="s">
        <v>18</v>
      </c>
    </row>
    <row r="64" spans="1:26" x14ac:dyDescent="0.3">
      <c r="B64" s="161" t="s">
        <v>152</v>
      </c>
      <c r="C64" s="154" t="s">
        <v>153</v>
      </c>
      <c r="D64" s="149" t="s">
        <v>192</v>
      </c>
      <c r="E64" s="52">
        <v>525</v>
      </c>
      <c r="F64" s="52"/>
      <c r="G64" s="52"/>
      <c r="H64" s="52" t="s">
        <v>128</v>
      </c>
      <c r="I64" s="52" t="s">
        <v>128</v>
      </c>
      <c r="J64" s="52" t="s">
        <v>128</v>
      </c>
      <c r="K64" s="154" t="s">
        <v>128</v>
      </c>
      <c r="L64" s="154" t="s">
        <v>128</v>
      </c>
      <c r="M64" s="154" t="s">
        <v>128</v>
      </c>
      <c r="N64" s="154" t="s">
        <v>128</v>
      </c>
      <c r="O64" s="194"/>
      <c r="P64" s="195"/>
      <c r="Q64" s="154" t="s">
        <v>128</v>
      </c>
    </row>
    <row r="65" spans="2:17" x14ac:dyDescent="0.3">
      <c r="B65" s="5" t="s">
        <v>1</v>
      </c>
    </row>
    <row r="66" spans="2:17" x14ac:dyDescent="0.3">
      <c r="B66" s="5" t="s">
        <v>37</v>
      </c>
    </row>
    <row r="67" spans="2:17" x14ac:dyDescent="0.3">
      <c r="B67" s="5" t="s">
        <v>61</v>
      </c>
    </row>
    <row r="69" spans="2:17" ht="15" thickBot="1" x14ac:dyDescent="0.35"/>
    <row r="70" spans="2:17" ht="26.4" thickBot="1" x14ac:dyDescent="0.35">
      <c r="B70" s="198" t="s">
        <v>38</v>
      </c>
      <c r="C70" s="199"/>
      <c r="D70" s="199"/>
      <c r="E70" s="199"/>
      <c r="F70" s="199"/>
      <c r="G70" s="199"/>
      <c r="H70" s="199"/>
      <c r="I70" s="199"/>
      <c r="J70" s="199"/>
      <c r="K70" s="199"/>
      <c r="L70" s="199"/>
      <c r="M70" s="199"/>
      <c r="N70" s="200"/>
    </row>
    <row r="75" spans="2:17" ht="43.2" x14ac:dyDescent="0.3">
      <c r="B75" s="104" t="s">
        <v>0</v>
      </c>
      <c r="C75" s="104" t="s">
        <v>39</v>
      </c>
      <c r="D75" s="104" t="s">
        <v>40</v>
      </c>
      <c r="E75" s="104" t="s">
        <v>109</v>
      </c>
      <c r="F75" s="104" t="s">
        <v>111</v>
      </c>
      <c r="G75" s="104" t="s">
        <v>112</v>
      </c>
      <c r="H75" s="104" t="s">
        <v>113</v>
      </c>
      <c r="I75" s="104" t="s">
        <v>110</v>
      </c>
      <c r="J75" s="191" t="s">
        <v>114</v>
      </c>
      <c r="K75" s="192"/>
      <c r="L75" s="193"/>
      <c r="M75" s="104" t="s">
        <v>115</v>
      </c>
      <c r="N75" s="104" t="s">
        <v>41</v>
      </c>
      <c r="O75" s="104" t="s">
        <v>42</v>
      </c>
      <c r="P75" s="191" t="s">
        <v>3</v>
      </c>
      <c r="Q75" s="193"/>
    </row>
    <row r="76" spans="2:17" ht="57.6" x14ac:dyDescent="0.3">
      <c r="B76" s="152" t="s">
        <v>43</v>
      </c>
      <c r="C76" s="155">
        <v>1</v>
      </c>
      <c r="D76" s="155" t="s">
        <v>193</v>
      </c>
      <c r="E76" s="155">
        <v>1030557159</v>
      </c>
      <c r="F76" s="155" t="s">
        <v>157</v>
      </c>
      <c r="G76" s="155" t="s">
        <v>184</v>
      </c>
      <c r="H76" s="150">
        <v>40735</v>
      </c>
      <c r="I76" s="149"/>
      <c r="J76" s="99" t="s">
        <v>194</v>
      </c>
      <c r="K76" s="149" t="s">
        <v>195</v>
      </c>
      <c r="L76" s="149" t="s">
        <v>196</v>
      </c>
      <c r="M76" s="155" t="s">
        <v>128</v>
      </c>
      <c r="N76" s="155" t="s">
        <v>128</v>
      </c>
      <c r="O76" s="155" t="s">
        <v>128</v>
      </c>
      <c r="P76" s="190"/>
      <c r="Q76" s="190"/>
    </row>
    <row r="77" spans="2:17" ht="43.2" x14ac:dyDescent="0.3">
      <c r="B77" s="152" t="s">
        <v>43</v>
      </c>
      <c r="C77" s="155">
        <v>1</v>
      </c>
      <c r="D77" s="155" t="s">
        <v>197</v>
      </c>
      <c r="E77" s="155">
        <v>80165717</v>
      </c>
      <c r="F77" s="155" t="s">
        <v>199</v>
      </c>
      <c r="G77" s="155" t="s">
        <v>198</v>
      </c>
      <c r="H77" s="150">
        <v>37967</v>
      </c>
      <c r="I77" s="149"/>
      <c r="J77" s="99" t="s">
        <v>201</v>
      </c>
      <c r="K77" s="149" t="s">
        <v>200</v>
      </c>
      <c r="L77" s="149" t="s">
        <v>202</v>
      </c>
      <c r="M77" s="155" t="s">
        <v>128</v>
      </c>
      <c r="N77" s="155" t="s">
        <v>128</v>
      </c>
      <c r="O77" s="155" t="s">
        <v>128</v>
      </c>
      <c r="P77" s="190"/>
      <c r="Q77" s="190"/>
    </row>
    <row r="78" spans="2:17" ht="57.6" x14ac:dyDescent="0.3">
      <c r="B78" s="152" t="s">
        <v>155</v>
      </c>
      <c r="C78" s="155">
        <v>1</v>
      </c>
      <c r="D78" s="155" t="s">
        <v>203</v>
      </c>
      <c r="E78" s="155">
        <v>1083876149</v>
      </c>
      <c r="F78" s="155" t="s">
        <v>154</v>
      </c>
      <c r="G78" s="155" t="s">
        <v>156</v>
      </c>
      <c r="H78" s="150">
        <v>41152</v>
      </c>
      <c r="I78" s="149"/>
      <c r="J78" s="155" t="s">
        <v>205</v>
      </c>
      <c r="K78" s="159" t="s">
        <v>204</v>
      </c>
      <c r="L78" s="149" t="s">
        <v>206</v>
      </c>
      <c r="M78" s="155" t="s">
        <v>128</v>
      </c>
      <c r="N78" s="155" t="s">
        <v>128</v>
      </c>
      <c r="O78" s="155" t="s">
        <v>128</v>
      </c>
      <c r="P78" s="194"/>
      <c r="Q78" s="195"/>
    </row>
    <row r="79" spans="2:17" ht="48" customHeight="1" x14ac:dyDescent="0.3">
      <c r="B79" s="152" t="s">
        <v>155</v>
      </c>
      <c r="C79" s="155">
        <v>1</v>
      </c>
      <c r="D79" s="155" t="s">
        <v>207</v>
      </c>
      <c r="E79" s="155">
        <v>27149496</v>
      </c>
      <c r="F79" s="155" t="s">
        <v>154</v>
      </c>
      <c r="G79" s="155" t="s">
        <v>156</v>
      </c>
      <c r="H79" s="150">
        <v>41447</v>
      </c>
      <c r="I79" s="149"/>
      <c r="J79" s="155" t="s">
        <v>201</v>
      </c>
      <c r="K79" s="159" t="s">
        <v>219</v>
      </c>
      <c r="L79" s="149" t="s">
        <v>154</v>
      </c>
      <c r="M79" s="155" t="s">
        <v>128</v>
      </c>
      <c r="N79" s="155" t="s">
        <v>128</v>
      </c>
      <c r="O79" s="155" t="s">
        <v>128</v>
      </c>
      <c r="P79" s="194"/>
      <c r="Q79" s="195"/>
    </row>
    <row r="80" spans="2:17" ht="96" customHeight="1" x14ac:dyDescent="0.3">
      <c r="B80" s="152" t="s">
        <v>155</v>
      </c>
      <c r="C80" s="155">
        <v>1</v>
      </c>
      <c r="D80" s="155" t="s">
        <v>208</v>
      </c>
      <c r="E80" s="155">
        <v>1083891117</v>
      </c>
      <c r="F80" s="155" t="s">
        <v>154</v>
      </c>
      <c r="G80" s="155" t="s">
        <v>156</v>
      </c>
      <c r="H80" s="150">
        <v>41447</v>
      </c>
      <c r="I80" s="149"/>
      <c r="J80" s="155" t="s">
        <v>210</v>
      </c>
      <c r="K80" s="159" t="s">
        <v>209</v>
      </c>
      <c r="L80" s="149" t="s">
        <v>154</v>
      </c>
      <c r="M80" s="155" t="s">
        <v>128</v>
      </c>
      <c r="N80" s="155" t="s">
        <v>128</v>
      </c>
      <c r="O80" s="155" t="s">
        <v>128</v>
      </c>
      <c r="P80" s="194"/>
      <c r="Q80" s="195"/>
    </row>
    <row r="81" spans="2:17" ht="28.8" x14ac:dyDescent="0.3">
      <c r="B81" s="152" t="s">
        <v>155</v>
      </c>
      <c r="C81" s="155">
        <v>1</v>
      </c>
      <c r="D81" s="155" t="s">
        <v>211</v>
      </c>
      <c r="E81" s="155">
        <v>36294862</v>
      </c>
      <c r="F81" s="155" t="s">
        <v>154</v>
      </c>
      <c r="G81" s="155" t="s">
        <v>156</v>
      </c>
      <c r="H81" s="150">
        <v>41447</v>
      </c>
      <c r="I81" s="149"/>
      <c r="J81" s="155" t="s">
        <v>213</v>
      </c>
      <c r="K81" s="159" t="s">
        <v>212</v>
      </c>
      <c r="L81" s="149" t="s">
        <v>154</v>
      </c>
      <c r="M81" s="155" t="s">
        <v>128</v>
      </c>
      <c r="N81" s="155" t="s">
        <v>128</v>
      </c>
      <c r="O81" s="155" t="s">
        <v>128</v>
      </c>
      <c r="P81" s="194"/>
      <c r="Q81" s="195"/>
    </row>
    <row r="83" spans="2:17" ht="15" thickBot="1" x14ac:dyDescent="0.35"/>
    <row r="84" spans="2:17" ht="26.4" thickBot="1" x14ac:dyDescent="0.35">
      <c r="B84" s="198" t="s">
        <v>45</v>
      </c>
      <c r="C84" s="199"/>
      <c r="D84" s="199"/>
      <c r="E84" s="199"/>
      <c r="F84" s="199"/>
      <c r="G84" s="199"/>
      <c r="H84" s="199"/>
      <c r="I84" s="199"/>
      <c r="J84" s="199"/>
      <c r="K84" s="199"/>
      <c r="L84" s="199"/>
      <c r="M84" s="199"/>
      <c r="N84" s="200"/>
    </row>
    <row r="87" spans="2:17" ht="28.8" x14ac:dyDescent="0.3">
      <c r="B87" s="61" t="s">
        <v>33</v>
      </c>
      <c r="C87" s="61" t="s">
        <v>46</v>
      </c>
      <c r="D87" s="191" t="s">
        <v>3</v>
      </c>
      <c r="E87" s="193"/>
    </row>
    <row r="88" spans="2:17" x14ac:dyDescent="0.3">
      <c r="B88" s="62" t="s">
        <v>116</v>
      </c>
      <c r="C88" s="154" t="s">
        <v>128</v>
      </c>
      <c r="D88" s="204"/>
      <c r="E88" s="204"/>
    </row>
    <row r="91" spans="2:17" ht="25.8" x14ac:dyDescent="0.3">
      <c r="B91" s="196" t="s">
        <v>63</v>
      </c>
      <c r="C91" s="197"/>
      <c r="D91" s="197"/>
      <c r="E91" s="197"/>
      <c r="F91" s="197"/>
      <c r="G91" s="197"/>
      <c r="H91" s="197"/>
      <c r="I91" s="197"/>
      <c r="J91" s="197"/>
      <c r="K91" s="197"/>
      <c r="L91" s="197"/>
      <c r="M91" s="197"/>
      <c r="N91" s="197"/>
      <c r="O91" s="197"/>
      <c r="P91" s="197"/>
    </row>
    <row r="93" spans="2:17" ht="15" thickBot="1" x14ac:dyDescent="0.35"/>
    <row r="94" spans="2:17" ht="26.4" thickBot="1" x14ac:dyDescent="0.35">
      <c r="B94" s="198" t="s">
        <v>53</v>
      </c>
      <c r="C94" s="199"/>
      <c r="D94" s="199"/>
      <c r="E94" s="199"/>
      <c r="F94" s="199"/>
      <c r="G94" s="199"/>
      <c r="H94" s="199"/>
      <c r="I94" s="199"/>
      <c r="J94" s="199"/>
      <c r="K94" s="199"/>
      <c r="L94" s="199"/>
      <c r="M94" s="199"/>
      <c r="N94" s="200"/>
    </row>
    <row r="96" spans="2:17" ht="15" thickBot="1" x14ac:dyDescent="0.35">
      <c r="M96" s="58"/>
      <c r="N96" s="58"/>
    </row>
    <row r="97" spans="1:26" s="91" customFormat="1" ht="57.6" x14ac:dyDescent="0.3">
      <c r="B97" s="102" t="s">
        <v>137</v>
      </c>
      <c r="C97" s="102" t="s">
        <v>138</v>
      </c>
      <c r="D97" s="102" t="s">
        <v>139</v>
      </c>
      <c r="E97" s="102" t="s">
        <v>44</v>
      </c>
      <c r="F97" s="102" t="s">
        <v>22</v>
      </c>
      <c r="G97" s="102" t="s">
        <v>96</v>
      </c>
      <c r="H97" s="102" t="s">
        <v>17</v>
      </c>
      <c r="I97" s="102" t="s">
        <v>10</v>
      </c>
      <c r="J97" s="102" t="s">
        <v>31</v>
      </c>
      <c r="K97" s="102" t="s">
        <v>60</v>
      </c>
      <c r="L97" s="102" t="s">
        <v>20</v>
      </c>
      <c r="M97" s="87" t="s">
        <v>26</v>
      </c>
      <c r="N97" s="102" t="s">
        <v>140</v>
      </c>
      <c r="O97" s="102" t="s">
        <v>36</v>
      </c>
      <c r="P97" s="103" t="s">
        <v>11</v>
      </c>
      <c r="Q97" s="103" t="s">
        <v>19</v>
      </c>
    </row>
    <row r="98" spans="1:26" s="97" customFormat="1" ht="28.8" x14ac:dyDescent="0.3">
      <c r="A98" s="42">
        <v>1</v>
      </c>
      <c r="B98" s="162"/>
      <c r="C98" s="99"/>
      <c r="D98" s="98"/>
      <c r="E98" s="134"/>
      <c r="F98" s="94"/>
      <c r="G98" s="134"/>
      <c r="H98" s="101"/>
      <c r="I98" s="95"/>
      <c r="J98" s="95"/>
      <c r="K98" s="95"/>
      <c r="L98" s="95"/>
      <c r="M98" s="86"/>
      <c r="N98" s="134"/>
      <c r="O98" s="134"/>
      <c r="P98" s="22"/>
      <c r="Q98" s="135" t="s">
        <v>179</v>
      </c>
      <c r="R98" s="96"/>
      <c r="S98" s="96"/>
      <c r="T98" s="96"/>
      <c r="U98" s="96"/>
      <c r="V98" s="96"/>
      <c r="W98" s="96"/>
      <c r="X98" s="96"/>
      <c r="Y98" s="96"/>
      <c r="Z98" s="96"/>
    </row>
    <row r="99" spans="1:26" s="97" customFormat="1" x14ac:dyDescent="0.3">
      <c r="A99" s="42"/>
      <c r="B99" s="45" t="s">
        <v>16</v>
      </c>
      <c r="C99" s="99"/>
      <c r="D99" s="98"/>
      <c r="E99" s="93"/>
      <c r="F99" s="94"/>
      <c r="G99" s="94"/>
      <c r="H99" s="94"/>
      <c r="I99" s="95"/>
      <c r="J99" s="95"/>
      <c r="K99" s="100"/>
      <c r="L99" s="100"/>
      <c r="M99" s="133"/>
      <c r="N99" s="100"/>
      <c r="O99" s="22"/>
      <c r="P99" s="22"/>
      <c r="Q99" s="136"/>
    </row>
    <row r="100" spans="1:26" x14ac:dyDescent="0.3">
      <c r="B100" s="25"/>
      <c r="C100" s="25"/>
      <c r="D100" s="25"/>
      <c r="E100" s="26"/>
      <c r="F100" s="25"/>
      <c r="G100" s="25"/>
      <c r="H100" s="25"/>
      <c r="I100" s="25"/>
      <c r="J100" s="25"/>
      <c r="K100" s="25"/>
      <c r="L100" s="25"/>
      <c r="M100" s="25"/>
      <c r="N100" s="25"/>
      <c r="O100" s="25"/>
      <c r="P100" s="25"/>
    </row>
    <row r="101" spans="1:26" ht="18" x14ac:dyDescent="0.3">
      <c r="B101" s="53" t="s">
        <v>32</v>
      </c>
      <c r="C101" s="66" t="s">
        <v>159</v>
      </c>
      <c r="H101" s="27"/>
      <c r="I101" s="27"/>
      <c r="J101" s="27"/>
      <c r="K101" s="27"/>
      <c r="L101" s="27"/>
      <c r="M101" s="27"/>
      <c r="N101" s="25"/>
      <c r="O101" s="25"/>
      <c r="P101" s="25"/>
    </row>
    <row r="103" spans="1:26" ht="15" thickBot="1" x14ac:dyDescent="0.35"/>
    <row r="104" spans="1:26" ht="29.4" thickBot="1" x14ac:dyDescent="0.35">
      <c r="B104" s="69" t="s">
        <v>48</v>
      </c>
      <c r="C104" s="70" t="s">
        <v>49</v>
      </c>
      <c r="D104" s="69" t="s">
        <v>50</v>
      </c>
      <c r="E104" s="70" t="s">
        <v>54</v>
      </c>
    </row>
    <row r="105" spans="1:26" x14ac:dyDescent="0.3">
      <c r="B105" s="60" t="s">
        <v>117</v>
      </c>
      <c r="C105" s="63">
        <v>20</v>
      </c>
      <c r="D105" s="63">
        <v>0</v>
      </c>
      <c r="E105" s="201">
        <f>+D105+D106+D107</f>
        <v>0</v>
      </c>
    </row>
    <row r="106" spans="1:26" x14ac:dyDescent="0.3">
      <c r="B106" s="60" t="s">
        <v>118</v>
      </c>
      <c r="C106" s="52">
        <v>30</v>
      </c>
      <c r="D106" s="154">
        <v>0</v>
      </c>
      <c r="E106" s="202"/>
    </row>
    <row r="107" spans="1:26" ht="15" thickBot="1" x14ac:dyDescent="0.35">
      <c r="B107" s="60" t="s">
        <v>119</v>
      </c>
      <c r="C107" s="65">
        <v>40</v>
      </c>
      <c r="D107" s="65">
        <v>0</v>
      </c>
      <c r="E107" s="203"/>
    </row>
    <row r="109" spans="1:26" ht="15" thickBot="1" x14ac:dyDescent="0.35"/>
    <row r="110" spans="1:26" ht="26.4" thickBot="1" x14ac:dyDescent="0.35">
      <c r="B110" s="198" t="s">
        <v>51</v>
      </c>
      <c r="C110" s="199"/>
      <c r="D110" s="199"/>
      <c r="E110" s="199"/>
      <c r="F110" s="199"/>
      <c r="G110" s="199"/>
      <c r="H110" s="199"/>
      <c r="I110" s="199"/>
      <c r="J110" s="199"/>
      <c r="K110" s="199"/>
      <c r="L110" s="199"/>
      <c r="M110" s="199"/>
      <c r="N110" s="200"/>
    </row>
    <row r="112" spans="1:26" ht="43.2" x14ac:dyDescent="0.3">
      <c r="B112" s="104" t="s">
        <v>0</v>
      </c>
      <c r="C112" s="104" t="s">
        <v>39</v>
      </c>
      <c r="D112" s="104" t="s">
        <v>40</v>
      </c>
      <c r="E112" s="104" t="s">
        <v>109</v>
      </c>
      <c r="F112" s="104" t="s">
        <v>111</v>
      </c>
      <c r="G112" s="104" t="s">
        <v>112</v>
      </c>
      <c r="H112" s="104" t="s">
        <v>113</v>
      </c>
      <c r="I112" s="104" t="s">
        <v>110</v>
      </c>
      <c r="J112" s="191" t="s">
        <v>114</v>
      </c>
      <c r="K112" s="192"/>
      <c r="L112" s="193"/>
      <c r="M112" s="104" t="s">
        <v>115</v>
      </c>
      <c r="N112" s="104" t="s">
        <v>41</v>
      </c>
      <c r="O112" s="104" t="s">
        <v>42</v>
      </c>
      <c r="P112" s="191" t="s">
        <v>3</v>
      </c>
      <c r="Q112" s="193"/>
    </row>
    <row r="113" spans="2:17" s="160" customFormat="1" ht="43.2" x14ac:dyDescent="0.3">
      <c r="B113" s="155" t="s">
        <v>122</v>
      </c>
      <c r="C113" s="155">
        <v>1</v>
      </c>
      <c r="D113" s="155" t="s">
        <v>175</v>
      </c>
      <c r="E113" s="155">
        <v>26437908</v>
      </c>
      <c r="F113" s="155" t="s">
        <v>177</v>
      </c>
      <c r="G113" s="155" t="s">
        <v>176</v>
      </c>
      <c r="H113" s="150">
        <v>41698</v>
      </c>
      <c r="I113" s="149"/>
      <c r="J113" s="155" t="s">
        <v>180</v>
      </c>
      <c r="K113" s="155" t="s">
        <v>178</v>
      </c>
      <c r="L113" s="149" t="s">
        <v>181</v>
      </c>
      <c r="M113" s="155" t="s">
        <v>128</v>
      </c>
      <c r="N113" s="155" t="s">
        <v>128</v>
      </c>
      <c r="O113" s="155" t="s">
        <v>128</v>
      </c>
      <c r="P113" s="190"/>
      <c r="Q113" s="190"/>
    </row>
    <row r="114" spans="2:17" s="160" customFormat="1" ht="43.2" x14ac:dyDescent="0.3">
      <c r="B114" s="155" t="s">
        <v>123</v>
      </c>
      <c r="C114" s="155">
        <v>1</v>
      </c>
      <c r="D114" s="155" t="s">
        <v>182</v>
      </c>
      <c r="E114" s="155">
        <v>1032431447</v>
      </c>
      <c r="F114" s="155" t="s">
        <v>183</v>
      </c>
      <c r="G114" s="155" t="s">
        <v>184</v>
      </c>
      <c r="H114" s="150">
        <v>40732</v>
      </c>
      <c r="I114" s="149"/>
      <c r="J114" s="155" t="s">
        <v>180</v>
      </c>
      <c r="K114" s="149" t="s">
        <v>185</v>
      </c>
      <c r="L114" s="149" t="s">
        <v>186</v>
      </c>
      <c r="M114" s="155" t="s">
        <v>128</v>
      </c>
      <c r="N114" s="155" t="s">
        <v>128</v>
      </c>
      <c r="O114" s="155" t="s">
        <v>128</v>
      </c>
      <c r="P114" s="194"/>
      <c r="Q114" s="195"/>
    </row>
    <row r="115" spans="2:17" s="160" customFormat="1" ht="28.8" x14ac:dyDescent="0.3">
      <c r="B115" s="155" t="s">
        <v>124</v>
      </c>
      <c r="C115" s="155">
        <v>1</v>
      </c>
      <c r="D115" s="155" t="s">
        <v>187</v>
      </c>
      <c r="E115" s="155">
        <v>12226120</v>
      </c>
      <c r="F115" s="155" t="s">
        <v>188</v>
      </c>
      <c r="G115" s="155" t="s">
        <v>156</v>
      </c>
      <c r="H115" s="150">
        <v>41815</v>
      </c>
      <c r="I115" s="149"/>
      <c r="J115" s="99" t="s">
        <v>189</v>
      </c>
      <c r="K115" s="149" t="s">
        <v>190</v>
      </c>
      <c r="L115" s="149" t="s">
        <v>191</v>
      </c>
      <c r="M115" s="155" t="s">
        <v>128</v>
      </c>
      <c r="N115" s="155" t="s">
        <v>128</v>
      </c>
      <c r="O115" s="155" t="s">
        <v>128</v>
      </c>
      <c r="P115" s="190"/>
      <c r="Q115" s="190"/>
    </row>
    <row r="118" spans="2:17" ht="15" thickBot="1" x14ac:dyDescent="0.35"/>
    <row r="119" spans="2:17" ht="28.8" x14ac:dyDescent="0.3">
      <c r="B119" s="108" t="s">
        <v>33</v>
      </c>
      <c r="C119" s="108" t="s">
        <v>48</v>
      </c>
      <c r="D119" s="104" t="s">
        <v>49</v>
      </c>
      <c r="E119" s="108" t="s">
        <v>50</v>
      </c>
      <c r="F119" s="70" t="s">
        <v>55</v>
      </c>
      <c r="G119" s="80"/>
    </row>
    <row r="120" spans="2:17" ht="91.2" x14ac:dyDescent="0.3">
      <c r="B120" s="184" t="s">
        <v>52</v>
      </c>
      <c r="C120" s="158" t="s">
        <v>158</v>
      </c>
      <c r="D120" s="154">
        <v>25</v>
      </c>
      <c r="E120" s="154">
        <v>25</v>
      </c>
      <c r="F120" s="185">
        <f>+E120+E121+E122</f>
        <v>60</v>
      </c>
      <c r="G120" s="81"/>
    </row>
    <row r="121" spans="2:17" ht="68.400000000000006" x14ac:dyDescent="0.3">
      <c r="B121" s="184"/>
      <c r="C121" s="158" t="s">
        <v>120</v>
      </c>
      <c r="D121" s="155">
        <v>25</v>
      </c>
      <c r="E121" s="154">
        <v>25</v>
      </c>
      <c r="F121" s="186"/>
      <c r="G121" s="81"/>
    </row>
    <row r="122" spans="2:17" ht="57" x14ac:dyDescent="0.3">
      <c r="B122" s="184"/>
      <c r="C122" s="158" t="s">
        <v>121</v>
      </c>
      <c r="D122" s="154">
        <v>10</v>
      </c>
      <c r="E122" s="154">
        <v>10</v>
      </c>
      <c r="F122" s="187"/>
      <c r="G122" s="81"/>
    </row>
    <row r="123" spans="2:17" x14ac:dyDescent="0.3">
      <c r="C123" s="88"/>
    </row>
    <row r="126" spans="2:17" x14ac:dyDescent="0.3">
      <c r="B126" s="106" t="s">
        <v>56</v>
      </c>
    </row>
    <row r="129" spans="2:5" x14ac:dyDescent="0.3">
      <c r="B129" s="109" t="s">
        <v>33</v>
      </c>
      <c r="C129" s="109" t="s">
        <v>57</v>
      </c>
      <c r="D129" s="108" t="s">
        <v>50</v>
      </c>
      <c r="E129" s="108" t="s">
        <v>16</v>
      </c>
    </row>
    <row r="130" spans="2:5" ht="27.6" x14ac:dyDescent="0.3">
      <c r="B130" s="89" t="s">
        <v>58</v>
      </c>
      <c r="C130" s="90">
        <v>40</v>
      </c>
      <c r="D130" s="154">
        <f>+E105</f>
        <v>0</v>
      </c>
      <c r="E130" s="188">
        <f>+D130+D131</f>
        <v>60</v>
      </c>
    </row>
    <row r="131" spans="2:5" ht="41.4" x14ac:dyDescent="0.3">
      <c r="B131" s="89" t="s">
        <v>59</v>
      </c>
      <c r="C131" s="90">
        <v>60</v>
      </c>
      <c r="D131" s="154">
        <f>+F120</f>
        <v>60</v>
      </c>
      <c r="E131" s="189"/>
    </row>
  </sheetData>
  <mergeCells count="42">
    <mergeCell ref="P114:Q114"/>
    <mergeCell ref="P115:Q115"/>
    <mergeCell ref="B120:B122"/>
    <mergeCell ref="F120:F122"/>
    <mergeCell ref="E130:E131"/>
    <mergeCell ref="P76:Q76"/>
    <mergeCell ref="P78:Q78"/>
    <mergeCell ref="P79:Q79"/>
    <mergeCell ref="P80:Q80"/>
    <mergeCell ref="B94:N94"/>
    <mergeCell ref="P77:Q77"/>
    <mergeCell ref="P81:Q81"/>
    <mergeCell ref="B84:N84"/>
    <mergeCell ref="D87:E87"/>
    <mergeCell ref="D88:E88"/>
    <mergeCell ref="B91:P91"/>
    <mergeCell ref="E105:E107"/>
    <mergeCell ref="B110:N110"/>
    <mergeCell ref="J112:L112"/>
    <mergeCell ref="P112:Q112"/>
    <mergeCell ref="P113:Q113"/>
    <mergeCell ref="J75:L75"/>
    <mergeCell ref="P75:Q75"/>
    <mergeCell ref="C58:N58"/>
    <mergeCell ref="B60:N60"/>
    <mergeCell ref="O63:P63"/>
    <mergeCell ref="O64:P64"/>
    <mergeCell ref="B70:N70"/>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sqref="A1:E35"/>
    </sheetView>
  </sheetViews>
  <sheetFormatPr baseColWidth="10" defaultColWidth="11.44140625" defaultRowHeight="15.6" x14ac:dyDescent="0.3"/>
  <cols>
    <col min="1" max="1" width="24.88671875" style="131" customWidth="1"/>
    <col min="2" max="2" width="55.5546875" style="131" customWidth="1"/>
    <col min="3" max="3" width="41.33203125" style="131" customWidth="1"/>
    <col min="4" max="4" width="29.44140625" style="131" customWidth="1"/>
    <col min="5" max="5" width="29.109375" style="131" customWidth="1"/>
    <col min="6" max="16384" width="11.44140625" style="88"/>
  </cols>
  <sheetData>
    <row r="1" spans="1:5" x14ac:dyDescent="0.3">
      <c r="A1" s="229" t="s">
        <v>86</v>
      </c>
      <c r="B1" s="230"/>
      <c r="C1" s="230"/>
      <c r="D1" s="230"/>
      <c r="E1" s="110"/>
    </row>
    <row r="2" spans="1:5" x14ac:dyDescent="0.3">
      <c r="A2" s="111"/>
      <c r="B2" s="231" t="s">
        <v>74</v>
      </c>
      <c r="C2" s="231"/>
      <c r="D2" s="231"/>
      <c r="E2" s="112"/>
    </row>
    <row r="3" spans="1:5" x14ac:dyDescent="0.3">
      <c r="A3" s="113"/>
      <c r="B3" s="231" t="s">
        <v>142</v>
      </c>
      <c r="C3" s="231"/>
      <c r="D3" s="231"/>
      <c r="E3" s="114"/>
    </row>
    <row r="4" spans="1:5" thickBot="1" x14ac:dyDescent="0.35">
      <c r="A4" s="115"/>
      <c r="B4" s="116"/>
      <c r="C4" s="116"/>
      <c r="D4" s="116"/>
      <c r="E4" s="117"/>
    </row>
    <row r="5" spans="1:5" ht="16.2" thickBot="1" x14ac:dyDescent="0.35">
      <c r="A5" s="115"/>
      <c r="B5" s="118" t="s">
        <v>75</v>
      </c>
      <c r="C5" s="232" t="s">
        <v>231</v>
      </c>
      <c r="D5" s="233"/>
      <c r="E5" s="117"/>
    </row>
    <row r="6" spans="1:5" ht="16.2" thickBot="1" x14ac:dyDescent="0.35">
      <c r="A6" s="115"/>
      <c r="B6" s="137" t="s">
        <v>76</v>
      </c>
      <c r="C6" s="234" t="s">
        <v>232</v>
      </c>
      <c r="D6" s="235"/>
      <c r="E6" s="117"/>
    </row>
    <row r="7" spans="1:5" ht="16.2" thickBot="1" x14ac:dyDescent="0.35">
      <c r="A7" s="115"/>
      <c r="B7" s="137" t="s">
        <v>143</v>
      </c>
      <c r="C7" s="238" t="s">
        <v>144</v>
      </c>
      <c r="D7" s="239"/>
      <c r="E7" s="117"/>
    </row>
    <row r="8" spans="1:5" ht="16.2" thickBot="1" x14ac:dyDescent="0.35">
      <c r="A8" s="115"/>
      <c r="B8" s="138">
        <v>45</v>
      </c>
      <c r="C8" s="236">
        <v>380403320</v>
      </c>
      <c r="D8" s="237"/>
      <c r="E8" s="117"/>
    </row>
    <row r="9" spans="1:5" ht="16.2" thickBot="1" x14ac:dyDescent="0.35">
      <c r="A9" s="115"/>
      <c r="B9" s="138">
        <v>50</v>
      </c>
      <c r="C9" s="236">
        <v>1096347525</v>
      </c>
      <c r="D9" s="237"/>
      <c r="E9" s="117"/>
    </row>
    <row r="10" spans="1:5" ht="16.2" thickBot="1" x14ac:dyDescent="0.35">
      <c r="A10" s="115"/>
      <c r="B10" s="138"/>
      <c r="C10" s="236"/>
      <c r="D10" s="237"/>
      <c r="E10" s="117"/>
    </row>
    <row r="11" spans="1:5" ht="16.2" thickBot="1" x14ac:dyDescent="0.35">
      <c r="A11" s="115"/>
      <c r="B11" s="138"/>
      <c r="C11" s="236"/>
      <c r="D11" s="237"/>
      <c r="E11" s="117"/>
    </row>
    <row r="12" spans="1:5" ht="31.8" thickBot="1" x14ac:dyDescent="0.35">
      <c r="A12" s="115"/>
      <c r="B12" s="139" t="s">
        <v>145</v>
      </c>
      <c r="C12" s="236">
        <f>SUM(C8:D11)</f>
        <v>1476750845</v>
      </c>
      <c r="D12" s="237"/>
      <c r="E12" s="117"/>
    </row>
    <row r="13" spans="1:5" ht="31.8" thickBot="1" x14ac:dyDescent="0.35">
      <c r="A13" s="115"/>
      <c r="B13" s="139" t="s">
        <v>146</v>
      </c>
      <c r="C13" s="236">
        <f>+C12/616000</f>
        <v>2397.3228003246754</v>
      </c>
      <c r="D13" s="237"/>
      <c r="E13" s="117"/>
    </row>
    <row r="14" spans="1:5" x14ac:dyDescent="0.3">
      <c r="A14" s="115"/>
      <c r="B14" s="116"/>
      <c r="C14" s="119"/>
      <c r="D14" s="120"/>
      <c r="E14" s="117"/>
    </row>
    <row r="15" spans="1:5" ht="16.2" thickBot="1" x14ac:dyDescent="0.35">
      <c r="A15" s="115"/>
      <c r="B15" s="116" t="s">
        <v>147</v>
      </c>
      <c r="C15" s="119"/>
      <c r="D15" s="120"/>
      <c r="E15" s="117"/>
    </row>
    <row r="16" spans="1:5" ht="15" x14ac:dyDescent="0.3">
      <c r="A16" s="115"/>
      <c r="B16" s="121" t="s">
        <v>77</v>
      </c>
      <c r="C16" s="242">
        <v>1381269000</v>
      </c>
      <c r="D16" s="122"/>
      <c r="E16" s="117"/>
    </row>
    <row r="17" spans="1:5" ht="15" x14ac:dyDescent="0.3">
      <c r="A17" s="115"/>
      <c r="B17" s="115" t="s">
        <v>78</v>
      </c>
      <c r="C17" s="243">
        <v>1417469000</v>
      </c>
      <c r="D17" s="117"/>
      <c r="E17" s="117"/>
    </row>
    <row r="18" spans="1:5" ht="15" x14ac:dyDescent="0.3">
      <c r="A18" s="115"/>
      <c r="B18" s="115" t="s">
        <v>79</v>
      </c>
      <c r="C18" s="243">
        <v>2000000</v>
      </c>
      <c r="D18" s="117"/>
      <c r="E18" s="117"/>
    </row>
    <row r="19" spans="1:5" thickBot="1" x14ac:dyDescent="0.35">
      <c r="A19" s="115"/>
      <c r="B19" s="123" t="s">
        <v>80</v>
      </c>
      <c r="C19" s="243">
        <v>852000000</v>
      </c>
      <c r="D19" s="124"/>
      <c r="E19" s="117"/>
    </row>
    <row r="20" spans="1:5" ht="16.2" thickBot="1" x14ac:dyDescent="0.35">
      <c r="A20" s="115"/>
      <c r="B20" s="220" t="s">
        <v>81</v>
      </c>
      <c r="C20" s="221"/>
      <c r="D20" s="222"/>
      <c r="E20" s="117"/>
    </row>
    <row r="21" spans="1:5" ht="16.2" thickBot="1" x14ac:dyDescent="0.35">
      <c r="A21" s="115"/>
      <c r="B21" s="220" t="s">
        <v>82</v>
      </c>
      <c r="C21" s="221"/>
      <c r="D21" s="222"/>
      <c r="E21" s="117"/>
    </row>
    <row r="22" spans="1:5" x14ac:dyDescent="0.3">
      <c r="A22" s="115"/>
      <c r="B22" s="125" t="s">
        <v>148</v>
      </c>
      <c r="C22" s="244">
        <f>C16/C18</f>
        <v>690.6345</v>
      </c>
      <c r="D22" s="120" t="s">
        <v>66</v>
      </c>
      <c r="E22" s="117"/>
    </row>
    <row r="23" spans="1:5" ht="16.2" thickBot="1" x14ac:dyDescent="0.35">
      <c r="A23" s="115"/>
      <c r="B23" s="165" t="s">
        <v>83</v>
      </c>
      <c r="C23" s="245">
        <f>C19/C17</f>
        <v>0.6010713461811158</v>
      </c>
      <c r="D23" s="126" t="s">
        <v>66</v>
      </c>
      <c r="E23" s="117"/>
    </row>
    <row r="24" spans="1:5" ht="16.2" thickBot="1" x14ac:dyDescent="0.35">
      <c r="A24" s="115"/>
      <c r="B24" s="127"/>
      <c r="C24" s="128"/>
      <c r="D24" s="116"/>
      <c r="E24" s="129"/>
    </row>
    <row r="25" spans="1:5" x14ac:dyDescent="0.3">
      <c r="A25" s="223"/>
      <c r="B25" s="224" t="s">
        <v>84</v>
      </c>
      <c r="C25" s="226" t="s">
        <v>233</v>
      </c>
      <c r="D25" s="227"/>
      <c r="E25" s="228"/>
    </row>
    <row r="26" spans="1:5" ht="16.2" thickBot="1" x14ac:dyDescent="0.35">
      <c r="A26" s="223"/>
      <c r="B26" s="225"/>
      <c r="C26" s="218" t="s">
        <v>85</v>
      </c>
      <c r="D26" s="219"/>
      <c r="E26" s="228"/>
    </row>
    <row r="27" spans="1:5" thickBot="1" x14ac:dyDescent="0.35">
      <c r="A27" s="123"/>
      <c r="B27" s="130"/>
      <c r="C27" s="130"/>
      <c r="D27" s="130"/>
      <c r="E27" s="124"/>
    </row>
    <row r="28" spans="1:5" x14ac:dyDescent="0.3">
      <c r="B28" s="132" t="s">
        <v>149</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G-45</vt:lpstr>
      <vt:lpstr>TECNICA G-50</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2014-12-11T22:00:01Z</dcterms:modified>
</cp:coreProperties>
</file>